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vzen\Desktop\evidenční list\"/>
    </mc:Choice>
  </mc:AlternateContent>
  <xr:revisionPtr revIDLastSave="0" documentId="13_ncr:1_{860CB706-7C62-4E2B-A173-AD4DABBFA3D9}" xr6:coauthVersionLast="47" xr6:coauthVersionMax="47" xr10:uidLastSave="{00000000-0000-0000-0000-000000000000}"/>
  <bookViews>
    <workbookView xWindow="28680" yWindow="-120" windowWidth="29040" windowHeight="15720" xr2:uid="{EC0A9B79-3A9E-468F-858A-BF808DDCE8AE}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37" i="1" l="1"/>
  <c r="B37" i="1"/>
  <c r="Q36" i="1"/>
  <c r="R36" i="1" s="1"/>
  <c r="E36" i="1"/>
  <c r="Q35" i="1"/>
  <c r="R35" i="1" s="1"/>
  <c r="G35" i="1"/>
  <c r="E35" i="1"/>
  <c r="R34" i="1"/>
  <c r="Q34" i="1"/>
  <c r="E34" i="1"/>
  <c r="Q33" i="1"/>
  <c r="R33" i="1" s="1"/>
  <c r="E33" i="1"/>
  <c r="G33" i="1" s="1"/>
  <c r="E32" i="1"/>
  <c r="E31" i="1"/>
  <c r="G31" i="1" s="1"/>
  <c r="E30" i="1"/>
  <c r="E29" i="1"/>
  <c r="G29" i="1" s="1"/>
  <c r="E28" i="1"/>
  <c r="E27" i="1"/>
  <c r="R22" i="1"/>
  <c r="Q22" i="1"/>
  <c r="Q23" i="1" s="1"/>
  <c r="I21" i="1"/>
  <c r="C21" i="1"/>
  <c r="K20" i="1"/>
  <c r="J20" i="1"/>
  <c r="E20" i="1"/>
  <c r="D20" i="1"/>
  <c r="K19" i="1"/>
  <c r="J19" i="1"/>
  <c r="E19" i="1"/>
  <c r="D19" i="1"/>
  <c r="K18" i="1"/>
  <c r="J18" i="1"/>
  <c r="E18" i="1"/>
  <c r="D18" i="1"/>
  <c r="K17" i="1"/>
  <c r="J17" i="1"/>
  <c r="E17" i="1"/>
  <c r="D17" i="1"/>
  <c r="K16" i="1"/>
  <c r="J16" i="1"/>
  <c r="E16" i="1"/>
  <c r="D16" i="1"/>
  <c r="K15" i="1"/>
  <c r="J15" i="1"/>
  <c r="E15" i="1"/>
  <c r="D15" i="1"/>
  <c r="J14" i="1"/>
  <c r="K14" i="1" s="1"/>
  <c r="E14" i="1"/>
  <c r="D14" i="1"/>
  <c r="K13" i="1"/>
  <c r="J13" i="1"/>
  <c r="E13" i="1"/>
  <c r="D13" i="1"/>
  <c r="K12" i="1"/>
  <c r="J12" i="1"/>
  <c r="E12" i="1"/>
  <c r="D12" i="1"/>
  <c r="K11" i="1"/>
  <c r="J11" i="1"/>
  <c r="E11" i="1"/>
  <c r="D11" i="1"/>
  <c r="K10" i="1"/>
  <c r="J10" i="1"/>
  <c r="D10" i="1"/>
  <c r="E10" i="1" s="1"/>
  <c r="G27" i="1" l="1"/>
  <c r="G37" i="1" s="1"/>
  <c r="R37" i="1"/>
  <c r="Q24" i="1"/>
  <c r="E21" i="1"/>
  <c r="K21" i="1"/>
  <c r="I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Karel Hudaň</author>
  </authors>
  <commentList>
    <comment ref="C2" authorId="0" shapeId="0" xr:uid="{9B5452C7-C076-48CA-BD85-919187E1F306}">
      <text>
        <r>
          <rPr>
            <sz val="10"/>
            <rFont val="Arial"/>
            <family val="2"/>
          </rPr>
          <t>Vyplněný formulář zašlete (lze elektronicky) společně se seznamem členů (příloha č. 3.2) na OROS (KROS) ČMOS PŠ.</t>
        </r>
      </text>
    </comment>
    <comment ref="E21" authorId="0" shapeId="0" xr:uid="{8309EE64-1151-4C37-88B6-975E7D9AD8F6}">
      <text>
        <r>
          <rPr>
            <sz val="10"/>
            <rFont val="Arial"/>
            <family val="2"/>
          </rPr>
          <t>Nepřepisujte, částka se počítá vzorcem.</t>
        </r>
      </text>
    </comment>
    <comment ref="K21" authorId="0" shapeId="0" xr:uid="{65EC258C-0655-4838-B508-057C88A821FC}">
      <text>
        <r>
          <rPr>
            <sz val="10"/>
            <rFont val="Arial"/>
            <family val="2"/>
          </rPr>
          <t>Nepřepisujte, částka se počítá vzorcem.</t>
        </r>
      </text>
    </comment>
    <comment ref="Q22" authorId="0" shapeId="0" xr:uid="{B3F7F018-0D44-4395-85FD-773AA218EAE1}">
      <text>
        <r>
          <rPr>
            <sz val="10"/>
            <rFont val="Arial"/>
            <family val="2"/>
          </rPr>
          <t xml:space="preserve">Zkontrolujte si, zda </t>
        </r>
        <r>
          <rPr>
            <b/>
            <sz val="9"/>
            <color rgb="FF000000"/>
            <rFont val="Tahoma"/>
            <family val="2"/>
            <charset val="238"/>
          </rPr>
          <t xml:space="preserve">odpovídá součet </t>
        </r>
        <r>
          <rPr>
            <sz val="9"/>
            <color rgb="FF000000"/>
            <rFont val="Tahoma"/>
            <family val="2"/>
            <charset val="238"/>
          </rPr>
          <t xml:space="preserve">vyplněných počtů členů z tabulek dle tříd včetně seniorů, MD další z Tab. IV. </t>
        </r>
      </text>
    </comment>
    <comment ref="R22" authorId="0" shapeId="0" xr:uid="{EE436DEC-5CB2-4F13-A8D7-33C206FE76DC}">
      <text>
        <r>
          <rPr>
            <sz val="10"/>
            <rFont val="Arial"/>
            <family val="2"/>
          </rPr>
          <t xml:space="preserve">Zuza:
</t>
        </r>
        <r>
          <rPr>
            <sz val="9"/>
            <color rgb="FF000000"/>
            <rFont val="Tahoma"/>
            <charset val="1"/>
          </rPr>
          <t xml:space="preserve">Zde se vypočítá součet  členů, kteří měli během pol. různou výši čl. příspěvků a </t>
        </r>
      </text>
    </comment>
    <comment ref="Q23" authorId="0" shapeId="0" xr:uid="{C1083D84-6706-43B8-9380-F697D2937C54}">
      <text>
        <r>
          <rPr>
            <sz val="10"/>
            <rFont val="Arial"/>
            <family val="2"/>
          </rPr>
          <t xml:space="preserve">Zuza:
</t>
        </r>
        <r>
          <rPr>
            <sz val="9"/>
            <color rgb="FF000000"/>
            <rFont val="Tahoma"/>
            <family val="2"/>
            <charset val="238"/>
          </rPr>
          <t>Zkontrolujte si, zda součty členů dle sekcí a dle plat. tříd souhlasí</t>
        </r>
      </text>
    </comment>
    <comment ref="A25" authorId="0" shapeId="0" xr:uid="{734CC730-86D0-498D-8ED7-5B7C6AA86FE6}">
      <text>
        <r>
          <rPr>
            <sz val="10"/>
            <rFont val="Arial"/>
            <family val="2"/>
          </rPr>
          <t>Vypište individuální případy, kdy se neodvádí za celých 6 měsíců, tzn. noví členové, zrušené členství,</t>
        </r>
        <r>
          <rPr>
            <b/>
            <sz val="12"/>
            <color rgb="FF000000"/>
            <rFont val="Tahoma"/>
            <family val="2"/>
            <charset val="238"/>
          </rPr>
          <t xml:space="preserve"> změny platové třídy během pololetí (modrá políčka)</t>
        </r>
      </text>
    </comment>
  </commentList>
</comments>
</file>

<file path=xl/sharedStrings.xml><?xml version="1.0" encoding="utf-8"?>
<sst xmlns="http://schemas.openxmlformats.org/spreadsheetml/2006/main" count="82" uniqueCount="72">
  <si>
    <t>Příloha č. 3.1.</t>
  </si>
  <si>
    <t xml:space="preserve">EVIDENČNÍ LIST (počty členů a odvod čl. příspěvků) ZO ČMOS PŠ </t>
  </si>
  <si>
    <t>organizační číslo:</t>
  </si>
  <si>
    <t xml:space="preserve">23 - </t>
  </si>
  <si>
    <t xml:space="preserve"> -</t>
  </si>
  <si>
    <t>Název a adresa ZOOS:</t>
  </si>
  <si>
    <t xml:space="preserve">Předseda ZOOS: </t>
  </si>
  <si>
    <t xml:space="preserve">Telefon: </t>
  </si>
  <si>
    <t>E-mail:</t>
  </si>
  <si>
    <t>Struktura počtu členů podle zařazení do platových tříd:</t>
  </si>
  <si>
    <t>1.</t>
  </si>
  <si>
    <t>pololetí</t>
  </si>
  <si>
    <t>I. Nepedagogičtí zaměstnanci</t>
  </si>
  <si>
    <t xml:space="preserve"> II. Pedagogičtí zaměstnanci   </t>
  </si>
  <si>
    <t>Plat.  třída</t>
  </si>
  <si>
    <t>výše č.p.</t>
  </si>
  <si>
    <t>Počet členů</t>
  </si>
  <si>
    <t>Částka člen/pololetí</t>
  </si>
  <si>
    <t>Částka celkem</t>
  </si>
  <si>
    <t>Částka  člen/pololetí</t>
  </si>
  <si>
    <r>
      <rPr>
        <b/>
        <sz val="9"/>
        <rFont val="Arial"/>
        <family val="2"/>
        <charset val="238"/>
      </rPr>
      <t xml:space="preserve">V. a) Struktura počtu členů podle příslušnosti k </t>
    </r>
    <r>
      <rPr>
        <b/>
        <sz val="9"/>
        <color rgb="FFFF0000"/>
        <rFont val="Arial"/>
        <family val="2"/>
        <charset val="238"/>
      </rPr>
      <t>profesním sekcím</t>
    </r>
    <r>
      <rPr>
        <b/>
        <sz val="9"/>
        <rFont val="Arial"/>
        <family val="2"/>
        <charset val="238"/>
      </rPr>
      <t xml:space="preserve"> (počet členů v sekcích </t>
    </r>
    <r>
      <rPr>
        <b/>
        <sz val="9"/>
        <color rgb="FF0070C0"/>
        <rFont val="Arial"/>
        <family val="2"/>
        <charset val="238"/>
      </rPr>
      <t>NA KONCI POLOLETÍ</t>
    </r>
    <r>
      <rPr>
        <b/>
        <sz val="9"/>
        <rFont val="Arial"/>
        <family val="2"/>
        <charset val="238"/>
      </rPr>
      <t>). Přenos z Tab. I., II. a IV.</t>
    </r>
  </si>
  <si>
    <r>
      <rPr>
        <b/>
        <sz val="7"/>
        <rFont val="Arial"/>
        <family val="2"/>
        <charset val="238"/>
      </rPr>
      <t xml:space="preserve">* </t>
    </r>
    <r>
      <rPr>
        <sz val="7"/>
        <rFont val="Arial"/>
        <family val="2"/>
        <charset val="238"/>
      </rPr>
      <t xml:space="preserve"> </t>
    </r>
    <r>
      <rPr>
        <b/>
        <sz val="7"/>
        <rFont val="Arial"/>
        <family val="2"/>
        <charset val="238"/>
      </rPr>
      <t>V. b)</t>
    </r>
    <r>
      <rPr>
        <sz val="7"/>
        <rFont val="Arial"/>
        <family val="2"/>
        <charset val="238"/>
      </rPr>
      <t xml:space="preserve"> Členové </t>
    </r>
    <r>
      <rPr>
        <b/>
        <sz val="7"/>
        <rFont val="Arial"/>
        <family val="2"/>
        <charset val="238"/>
      </rPr>
      <t>se změnou výše čl. přísp.</t>
    </r>
    <r>
      <rPr>
        <sz val="7"/>
        <rFont val="Arial"/>
        <family val="2"/>
        <charset val="238"/>
      </rPr>
      <t xml:space="preserve"> během pololetí: </t>
    </r>
  </si>
  <si>
    <t>1-6</t>
  </si>
  <si>
    <t>předškolní vzdělávání</t>
  </si>
  <si>
    <t>2.</t>
  </si>
  <si>
    <t>ZŠ</t>
  </si>
  <si>
    <t>3.</t>
  </si>
  <si>
    <t>škol.vých.vzdělávací zařízení</t>
  </si>
  <si>
    <t>4.</t>
  </si>
  <si>
    <t>SŠ</t>
  </si>
  <si>
    <t>5.</t>
  </si>
  <si>
    <t>VP a PŘO</t>
  </si>
  <si>
    <t>6.</t>
  </si>
  <si>
    <t>nepedagogičtí pracovníci</t>
  </si>
  <si>
    <t>7.</t>
  </si>
  <si>
    <t>senioři a) do 80 let</t>
  </si>
  <si>
    <t xml:space="preserve">   </t>
  </si>
  <si>
    <r>
      <rPr>
        <sz val="9"/>
        <color rgb="FFFF0000"/>
        <rFont val="Arial"/>
        <family val="2"/>
        <charset val="238"/>
      </rPr>
      <t xml:space="preserve">b) čestní členové </t>
    </r>
    <r>
      <rPr>
        <sz val="8"/>
        <color rgb="FFFF0000"/>
        <rFont val="Arial"/>
        <family val="2"/>
        <charset val="238"/>
      </rPr>
      <t>(80+)</t>
    </r>
  </si>
  <si>
    <t>8.</t>
  </si>
  <si>
    <t xml:space="preserve">členové ā30Kč </t>
  </si>
  <si>
    <t>a) MD a RD</t>
  </si>
  <si>
    <r>
      <rPr>
        <sz val="9"/>
        <rFont val="Arial"/>
        <family val="2"/>
        <charset val="238"/>
      </rPr>
      <t xml:space="preserve">b) DPN </t>
    </r>
    <r>
      <rPr>
        <sz val="7"/>
        <rFont val="Arial"/>
        <family val="2"/>
        <charset val="238"/>
      </rPr>
      <t>(z Tab IV.ř.3)</t>
    </r>
  </si>
  <si>
    <t>c) nezaměstnaní</t>
  </si>
  <si>
    <t>celkem:</t>
  </si>
  <si>
    <t>d) studenti</t>
  </si>
  <si>
    <t>dílčí součty</t>
  </si>
  <si>
    <t>Celková částka za ZO</t>
  </si>
  <si>
    <r>
      <rPr>
        <b/>
        <i/>
        <sz val="7"/>
        <rFont val="Arial"/>
        <family val="2"/>
        <charset val="238"/>
      </rPr>
      <t>A</t>
    </r>
    <r>
      <rPr>
        <i/>
        <sz val="7"/>
        <rFont val="Arial"/>
        <family val="2"/>
        <charset val="238"/>
      </rPr>
      <t>.Kontrolní součet členů</t>
    </r>
    <r>
      <rPr>
        <b/>
        <sz val="7"/>
        <rFont val="Arial"/>
        <family val="2"/>
        <charset val="238"/>
      </rPr>
      <t xml:space="preserve"> v sekcích</t>
    </r>
    <r>
      <rPr>
        <b/>
        <i/>
        <sz val="7"/>
        <rFont val="Arial"/>
        <family val="2"/>
        <charset val="238"/>
      </rPr>
      <t xml:space="preserve"> </t>
    </r>
    <r>
      <rPr>
        <b/>
        <i/>
        <u/>
        <sz val="7"/>
        <rFont val="Arial"/>
        <family val="2"/>
        <charset val="238"/>
      </rPr>
      <t>na konci</t>
    </r>
    <r>
      <rPr>
        <i/>
        <u/>
        <sz val="7"/>
        <rFont val="Arial"/>
        <family val="2"/>
        <charset val="238"/>
      </rPr>
      <t xml:space="preserve"> po</t>
    </r>
    <r>
      <rPr>
        <i/>
        <sz val="7"/>
        <rFont val="Arial"/>
        <family val="2"/>
        <charset val="238"/>
      </rPr>
      <t>l.:**</t>
    </r>
  </si>
  <si>
    <r>
      <rPr>
        <b/>
        <i/>
        <sz val="7"/>
        <rFont val="Arial"/>
        <family val="2"/>
        <charset val="238"/>
      </rPr>
      <t>B.</t>
    </r>
    <r>
      <rPr>
        <i/>
        <sz val="7"/>
        <rFont val="Arial"/>
        <family val="2"/>
        <charset val="238"/>
      </rPr>
      <t xml:space="preserve"> Kontrolní součet členů</t>
    </r>
    <r>
      <rPr>
        <i/>
        <u/>
        <sz val="7"/>
        <rFont val="Arial"/>
        <family val="2"/>
        <charset val="238"/>
      </rPr>
      <t xml:space="preserve"> během pol</t>
    </r>
    <r>
      <rPr>
        <i/>
        <sz val="7"/>
        <rFont val="Arial"/>
        <family val="2"/>
        <charset val="238"/>
      </rPr>
      <t xml:space="preserve">. </t>
    </r>
    <r>
      <rPr>
        <b/>
        <sz val="7"/>
        <rFont val="Arial"/>
        <family val="2"/>
        <charset val="238"/>
      </rPr>
      <t>v pl. třídách</t>
    </r>
    <r>
      <rPr>
        <i/>
        <sz val="7"/>
        <rFont val="Arial"/>
        <family val="2"/>
        <charset val="238"/>
      </rPr>
      <t>:**</t>
    </r>
  </si>
  <si>
    <t>III. Členové se změnou výše čl. příspěvku během pololetí</t>
  </si>
  <si>
    <t>V oddílu č. V. jsou zahrnuti</t>
  </si>
  <si>
    <t>počet</t>
  </si>
  <si>
    <r>
      <rPr>
        <sz val="6"/>
        <rFont val="Arial"/>
        <family val="2"/>
        <charset val="238"/>
      </rPr>
      <t xml:space="preserve">Platová tř. </t>
    </r>
    <r>
      <rPr>
        <b/>
        <sz val="6"/>
        <rFont val="Arial"/>
        <family val="2"/>
        <charset val="238"/>
      </rPr>
      <t>P</t>
    </r>
    <r>
      <rPr>
        <sz val="6"/>
        <rFont val="Arial"/>
        <family val="2"/>
        <charset val="238"/>
      </rPr>
      <t>edagog/</t>
    </r>
    <r>
      <rPr>
        <b/>
        <sz val="6"/>
        <rFont val="Arial"/>
        <family val="2"/>
        <charset val="238"/>
      </rPr>
      <t>N</t>
    </r>
    <r>
      <rPr>
        <sz val="6"/>
        <rFont val="Arial"/>
        <family val="2"/>
        <charset val="238"/>
      </rPr>
      <t>e</t>
    </r>
    <r>
      <rPr>
        <b/>
        <sz val="6"/>
        <rFont val="Arial"/>
        <family val="2"/>
        <charset val="238"/>
      </rPr>
      <t>P</t>
    </r>
    <r>
      <rPr>
        <sz val="6"/>
        <rFont val="Arial"/>
        <family val="2"/>
        <charset val="238"/>
      </rPr>
      <t>ed.</t>
    </r>
  </si>
  <si>
    <t>Výše čl. přísp.</t>
  </si>
  <si>
    <t>Počet měsíců (ze 6)</t>
  </si>
  <si>
    <t>Výše dílčích  čl. přísp. za pololetí</t>
  </si>
  <si>
    <t>mladí do 30 let</t>
  </si>
  <si>
    <t>ženy celkem</t>
  </si>
  <si>
    <t>IV. Nepracující důchodci, dlouhodbě nemocní (DPN 6 měs. a více), ženy na MD a RD, ostatní = nezaměstnaní, studenti.</t>
  </si>
  <si>
    <t>ČP / měs.</t>
  </si>
  <si>
    <t>člen za pololetí</t>
  </si>
  <si>
    <t>částka celkem</t>
  </si>
  <si>
    <t>senioři do 80</t>
  </si>
  <si>
    <t>senioři 80+</t>
  </si>
  <si>
    <t>DPN min. 6 měs.</t>
  </si>
  <si>
    <t>MD, RD, ostatní</t>
  </si>
  <si>
    <t xml:space="preserve">Za správnost: </t>
  </si>
  <si>
    <t>Datum:</t>
  </si>
  <si>
    <t xml:space="preserve">Vysvětlivky: </t>
  </si>
  <si>
    <t xml:space="preserve">* Údaje z oddílu III. přeneste sem, ale členy zařaďte podle sekcí.   </t>
  </si>
  <si>
    <t>**Součtové hodnoty by měly vyjít shodné, tj. A=B, pokud ale někdy vystoupil, bude A &lt;  B)</t>
  </si>
  <si>
    <t>Do světle ani tmavě oranžových (okrových) či růžových součtových polí nezasahujte, sčítají se automaticky!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</si>
</sst>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Kč&quot;"/>
    <numFmt numFmtId="165" formatCode="#,##0\ _K_č"/>
  </numFmts>
  <fonts count="60" x14ac:knownFonts="1">
    <font>
      <sz val="11"/>
      <color theme="1"/>
      <name val="Aptos Narrow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rgb="FF0563C1"/>
      <name val="Calibri"/>
      <family val="2"/>
      <charset val="238"/>
    </font>
    <font>
      <u/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70C0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color rgb="FF006100"/>
      <name val="Calibri"/>
      <family val="2"/>
      <charset val="238"/>
    </font>
    <font>
      <sz val="11"/>
      <color rgb="FF006100"/>
      <name val="Arial"/>
      <family val="2"/>
      <charset val="238"/>
    </font>
    <font>
      <i/>
      <sz val="8"/>
      <name val="Arial"/>
      <family val="2"/>
      <charset val="238"/>
    </font>
    <font>
      <b/>
      <i/>
      <sz val="7"/>
      <name val="Arial"/>
      <family val="2"/>
      <charset val="238"/>
    </font>
    <font>
      <i/>
      <sz val="7"/>
      <name val="Arial"/>
      <family val="2"/>
      <charset val="238"/>
    </font>
    <font>
      <b/>
      <i/>
      <u/>
      <sz val="7"/>
      <name val="Arial"/>
      <family val="2"/>
      <charset val="238"/>
    </font>
    <font>
      <i/>
      <u/>
      <sz val="7"/>
      <name val="Arial"/>
      <family val="2"/>
      <charset val="238"/>
    </font>
    <font>
      <b/>
      <sz val="20"/>
      <color rgb="FFFF0000"/>
      <name val="Arial"/>
      <family val="2"/>
      <charset val="238"/>
    </font>
    <font>
      <b/>
      <sz val="10"/>
      <color rgb="FF006100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6"/>
      <name val="Arial"/>
      <family val="2"/>
      <charset val="238"/>
    </font>
    <font>
      <b/>
      <sz val="6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11"/>
      <color rgb="FFED7D31"/>
      <name val="Arial"/>
      <family val="2"/>
      <charset val="238"/>
    </font>
    <font>
      <i/>
      <sz val="9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1"/>
      <color rgb="FFC55A11"/>
      <name val="Arial"/>
      <family val="2"/>
      <charset val="238"/>
    </font>
    <font>
      <i/>
      <sz val="8"/>
      <color rgb="FFED7D31"/>
      <name val="Arial"/>
      <family val="2"/>
      <charset val="238"/>
    </font>
    <font>
      <i/>
      <sz val="11"/>
      <color rgb="FFBF9000"/>
      <name val="Arial"/>
      <family val="2"/>
      <charset val="238"/>
    </font>
    <font>
      <i/>
      <sz val="9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color rgb="FFFF0000"/>
      <name val="Arial"/>
      <family val="2"/>
      <charset val="238"/>
    </font>
    <font>
      <b/>
      <sz val="11"/>
      <color rgb="FF006100"/>
      <name val="Arial"/>
      <family val="2"/>
      <charset val="238"/>
    </font>
    <font>
      <b/>
      <sz val="11"/>
      <color rgb="FF000000"/>
      <name val="Arial"/>
      <family val="2"/>
      <charset val="238"/>
    </font>
    <font>
      <i/>
      <sz val="9"/>
      <name val="Arial"/>
      <family val="2"/>
      <charset val="238"/>
    </font>
    <font>
      <sz val="9"/>
      <color rgb="FFED7D31"/>
      <name val="Arial"/>
      <family val="2"/>
      <charset val="238"/>
    </font>
    <font>
      <b/>
      <i/>
      <sz val="11"/>
      <name val="Arial"/>
      <family val="2"/>
      <charset val="238"/>
    </font>
    <font>
      <sz val="11"/>
      <color rgb="FFED7D31"/>
      <name val="Arial"/>
      <family val="2"/>
      <charset val="238"/>
    </font>
    <font>
      <i/>
      <sz val="8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sz val="10"/>
      <name val="Arial"/>
      <family val="2"/>
    </font>
    <font>
      <b/>
      <sz val="9"/>
      <color rgb="FF000000"/>
      <name val="Tahoma"/>
      <family val="2"/>
      <charset val="238"/>
    </font>
    <font>
      <sz val="9"/>
      <color rgb="FF000000"/>
      <name val="Tahoma"/>
      <family val="2"/>
      <charset val="238"/>
    </font>
    <font>
      <sz val="9"/>
      <color rgb="FF000000"/>
      <name val="Tahoma"/>
      <charset val="1"/>
    </font>
    <font>
      <b/>
      <sz val="12"/>
      <color rgb="FF000000"/>
      <name val="Tahoma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rgb="FFFF99FF"/>
        <bgColor rgb="FFFFCCFF"/>
      </patternFill>
    </fill>
    <fill>
      <patternFill patternType="solid">
        <fgColor rgb="FFFFCCFF"/>
        <bgColor rgb="FFFBE5D6"/>
      </patternFill>
    </fill>
    <fill>
      <patternFill patternType="solid">
        <fgColor rgb="FF99FF99"/>
        <bgColor rgb="FF8DF7D6"/>
      </patternFill>
    </fill>
    <fill>
      <patternFill patternType="solid">
        <fgColor rgb="FFDBDBDB"/>
        <bgColor rgb="FFD9D9D9"/>
      </patternFill>
    </fill>
    <fill>
      <patternFill patternType="solid">
        <fgColor rgb="FFC5E0B4"/>
        <bgColor rgb="FFC6EFCE"/>
      </patternFill>
    </fill>
    <fill>
      <patternFill patternType="solid">
        <fgColor rgb="FFE7E6E6"/>
        <bgColor rgb="FFDEEBF7"/>
      </patternFill>
    </fill>
    <fill>
      <patternFill patternType="solid">
        <fgColor rgb="FF8DF7D6"/>
        <bgColor rgb="FF99FF99"/>
      </patternFill>
    </fill>
    <fill>
      <patternFill patternType="solid">
        <fgColor rgb="FFCCFFFF"/>
        <bgColor rgb="FFDEEBF7"/>
      </patternFill>
    </fill>
    <fill>
      <patternFill patternType="solid">
        <fgColor rgb="FFFFFF99"/>
        <bgColor rgb="FFFFE699"/>
      </patternFill>
    </fill>
    <fill>
      <patternFill patternType="solid">
        <fgColor rgb="FFC6EFCE"/>
        <bgColor rgb="FFC5E0B4"/>
      </patternFill>
    </fill>
    <fill>
      <patternFill patternType="solid">
        <fgColor rgb="FFFFD966"/>
        <bgColor rgb="FFFFE699"/>
      </patternFill>
    </fill>
    <fill>
      <patternFill patternType="solid">
        <fgColor rgb="FFFFE699"/>
        <bgColor rgb="FFFFFF99"/>
      </patternFill>
    </fill>
    <fill>
      <patternFill patternType="solid">
        <fgColor rgb="FFFDFEE6"/>
        <bgColor rgb="FFFFFFFF"/>
      </patternFill>
    </fill>
    <fill>
      <patternFill patternType="solid">
        <fgColor rgb="FFFBB06B"/>
        <bgColor rgb="FFFFD966"/>
      </patternFill>
    </fill>
    <fill>
      <patternFill patternType="solid">
        <fgColor rgb="FF66FFFF"/>
        <bgColor rgb="FF8DF7D6"/>
      </patternFill>
    </fill>
    <fill>
      <patternFill patternType="solid">
        <fgColor rgb="FFFFFFFF"/>
        <bgColor rgb="FFFDFEE6"/>
      </patternFill>
    </fill>
    <fill>
      <patternFill patternType="solid">
        <fgColor rgb="FFDEEBF7"/>
        <bgColor rgb="FFE7E6E6"/>
      </patternFill>
    </fill>
    <fill>
      <patternFill patternType="solid">
        <fgColor rgb="FFD9D9D9"/>
        <bgColor rgb="FFDBDBDB"/>
      </patternFill>
    </fill>
    <fill>
      <patternFill patternType="solid">
        <fgColor rgb="FFFBE5D6"/>
        <bgColor rgb="FFE7E6E6"/>
      </patternFill>
    </fill>
  </fills>
  <borders count="5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ashDot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Dot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dashDot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dashDot">
        <color auto="1"/>
      </top>
      <bottom/>
      <diagonal/>
    </border>
    <border>
      <left style="medium">
        <color auto="1"/>
      </left>
      <right style="thin">
        <color auto="1"/>
      </right>
      <top style="dashDot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0" borderId="0" applyBorder="0" applyProtection="0"/>
    <xf numFmtId="0" fontId="22" fillId="11" borderId="0" applyBorder="0" applyProtection="0"/>
  </cellStyleXfs>
  <cellXfs count="1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49" fontId="6" fillId="2" borderId="2" xfId="0" applyNumberFormat="1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left"/>
      <protection locked="0"/>
    </xf>
    <xf numFmtId="0" fontId="2" fillId="0" borderId="0" xfId="0" applyFont="1"/>
    <xf numFmtId="0" fontId="1" fillId="4" borderId="0" xfId="0" applyFont="1" applyFill="1" applyAlignment="1">
      <alignment horizontal="center"/>
    </xf>
    <xf numFmtId="0" fontId="2" fillId="4" borderId="0" xfId="0" applyFont="1" applyFill="1" applyAlignment="1">
      <alignment horizontal="right"/>
    </xf>
    <xf numFmtId="0" fontId="1" fillId="4" borderId="0" xfId="0" applyFont="1" applyFill="1"/>
    <xf numFmtId="0" fontId="8" fillId="4" borderId="0" xfId="0" applyFont="1" applyFill="1" applyAlignment="1">
      <alignment horizontal="right"/>
    </xf>
    <xf numFmtId="0" fontId="5" fillId="6" borderId="0" xfId="0" applyFont="1" applyFill="1" applyAlignment="1">
      <alignment horizontal="right"/>
    </xf>
    <xf numFmtId="0" fontId="1" fillId="6" borderId="0" xfId="0" applyFont="1" applyFill="1"/>
    <xf numFmtId="0" fontId="2" fillId="7" borderId="1" xfId="0" applyFont="1" applyFill="1" applyBorder="1"/>
    <xf numFmtId="0" fontId="1" fillId="7" borderId="4" xfId="0" applyFont="1" applyFill="1" applyBorder="1"/>
    <xf numFmtId="0" fontId="1" fillId="7" borderId="5" xfId="0" applyFont="1" applyFill="1" applyBorder="1"/>
    <xf numFmtId="0" fontId="11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wrapText="1" shrinkToFit="1"/>
    </xf>
    <xf numFmtId="49" fontId="17" fillId="0" borderId="9" xfId="0" applyNumberFormat="1" applyFont="1" applyBorder="1" applyAlignment="1">
      <alignment horizontal="center" vertical="center"/>
    </xf>
    <xf numFmtId="164" fontId="18" fillId="0" borderId="10" xfId="0" applyNumberFormat="1" applyFont="1" applyBorder="1" applyAlignment="1">
      <alignment horizontal="center" vertical="center"/>
    </xf>
    <xf numFmtId="0" fontId="17" fillId="10" borderId="10" xfId="0" applyFont="1" applyFill="1" applyBorder="1" applyAlignment="1" applyProtection="1">
      <alignment horizontal="center" vertical="center"/>
      <protection locked="0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/>
    </xf>
    <xf numFmtId="0" fontId="12" fillId="8" borderId="7" xfId="0" applyFont="1" applyFill="1" applyBorder="1" applyAlignment="1" applyProtection="1">
      <alignment horizontal="center"/>
      <protection locked="0"/>
    </xf>
    <xf numFmtId="0" fontId="19" fillId="9" borderId="8" xfId="0" applyFont="1" applyFill="1" applyBorder="1" applyAlignment="1" applyProtection="1">
      <alignment horizontal="center"/>
      <protection locked="0"/>
    </xf>
    <xf numFmtId="0" fontId="18" fillId="0" borderId="9" xfId="0" applyFont="1" applyBorder="1" applyAlignment="1">
      <alignment horizontal="center"/>
    </xf>
    <xf numFmtId="0" fontId="18" fillId="8" borderId="10" xfId="0" applyFont="1" applyFill="1" applyBorder="1" applyAlignment="1" applyProtection="1">
      <alignment horizontal="center"/>
      <protection locked="0"/>
    </xf>
    <xf numFmtId="0" fontId="18" fillId="9" borderId="11" xfId="0" applyFont="1" applyFill="1" applyBorder="1" applyAlignment="1" applyProtection="1">
      <alignment horizontal="center"/>
      <protection locked="0"/>
    </xf>
    <xf numFmtId="0" fontId="18" fillId="0" borderId="14" xfId="0" applyFont="1" applyBorder="1" applyAlignment="1">
      <alignment horizontal="center"/>
    </xf>
    <xf numFmtId="0" fontId="17" fillId="8" borderId="16" xfId="0" applyFont="1" applyFill="1" applyBorder="1" applyAlignment="1" applyProtection="1">
      <alignment horizontal="center"/>
      <protection locked="0"/>
    </xf>
    <xf numFmtId="0" fontId="18" fillId="9" borderId="17" xfId="0" applyFont="1" applyFill="1" applyBorder="1" applyAlignment="1" applyProtection="1">
      <alignment horizontal="center"/>
      <protection locked="0"/>
    </xf>
    <xf numFmtId="0" fontId="20" fillId="0" borderId="18" xfId="0" applyFont="1" applyBorder="1" applyAlignment="1">
      <alignment horizontal="center"/>
    </xf>
    <xf numFmtId="0" fontId="20" fillId="8" borderId="19" xfId="0" applyFont="1" applyFill="1" applyBorder="1" applyAlignment="1" applyProtection="1">
      <alignment horizontal="center"/>
      <protection locked="0"/>
    </xf>
    <xf numFmtId="0" fontId="20" fillId="9" borderId="20" xfId="0" applyFont="1" applyFill="1" applyBorder="1" applyAlignment="1" applyProtection="1">
      <alignment horizontal="center"/>
      <protection locked="0"/>
    </xf>
    <xf numFmtId="0" fontId="18" fillId="0" borderId="21" xfId="0" applyFont="1" applyBorder="1" applyAlignment="1">
      <alignment horizontal="center"/>
    </xf>
    <xf numFmtId="0" fontId="17" fillId="0" borderId="22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0" fillId="0" borderId="23" xfId="0" applyFont="1" applyBorder="1" applyAlignment="1">
      <alignment horizontal="left" indent="4"/>
    </xf>
    <xf numFmtId="0" fontId="20" fillId="8" borderId="24" xfId="0" applyFont="1" applyFill="1" applyBorder="1" applyAlignment="1" applyProtection="1">
      <alignment horizontal="center"/>
      <protection locked="0"/>
    </xf>
    <xf numFmtId="0" fontId="20" fillId="9" borderId="25" xfId="0" applyFont="1" applyFill="1" applyBorder="1" applyAlignment="1" applyProtection="1">
      <alignment horizontal="center"/>
      <protection locked="0"/>
    </xf>
    <xf numFmtId="0" fontId="20" fillId="0" borderId="21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23" xfId="0" applyFont="1" applyBorder="1" applyAlignment="1">
      <alignment horizontal="left" indent="4"/>
    </xf>
    <xf numFmtId="0" fontId="17" fillId="8" borderId="26" xfId="0" applyFont="1" applyFill="1" applyBorder="1" applyAlignment="1" applyProtection="1">
      <alignment horizontal="center"/>
      <protection locked="0"/>
    </xf>
    <xf numFmtId="0" fontId="18" fillId="9" borderId="27" xfId="0" applyFont="1" applyFill="1" applyBorder="1" applyAlignment="1" applyProtection="1">
      <alignment horizontal="center"/>
      <protection locked="0"/>
    </xf>
    <xf numFmtId="0" fontId="18" fillId="0" borderId="28" xfId="0" applyFont="1" applyBorder="1" applyAlignment="1">
      <alignment horizontal="center" vertical="center"/>
    </xf>
    <xf numFmtId="164" fontId="18" fillId="0" borderId="29" xfId="0" applyNumberFormat="1" applyFont="1" applyBorder="1" applyAlignment="1">
      <alignment horizontal="center" vertical="center"/>
    </xf>
    <xf numFmtId="0" fontId="17" fillId="10" borderId="29" xfId="0" applyFont="1" applyFill="1" applyBorder="1" applyAlignment="1" applyProtection="1">
      <alignment horizontal="center" vertical="center"/>
      <protection locked="0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23" fillId="12" borderId="2" xfId="2" applyFont="1" applyFill="1" applyBorder="1" applyAlignment="1" applyProtection="1">
      <alignment horizontal="center" vertical="center"/>
    </xf>
    <xf numFmtId="164" fontId="3" fillId="3" borderId="31" xfId="0" applyNumberFormat="1" applyFont="1" applyFill="1" applyBorder="1"/>
    <xf numFmtId="0" fontId="20" fillId="0" borderId="32" xfId="0" applyFont="1" applyBorder="1" applyAlignment="1">
      <alignment horizontal="center"/>
    </xf>
    <xf numFmtId="0" fontId="17" fillId="0" borderId="33" xfId="0" applyFont="1" applyBorder="1" applyAlignment="1">
      <alignment horizontal="left" indent="4"/>
    </xf>
    <xf numFmtId="0" fontId="17" fillId="0" borderId="34" xfId="0" applyFont="1" applyBorder="1" applyAlignment="1">
      <alignment horizontal="left"/>
    </xf>
    <xf numFmtId="0" fontId="17" fillId="0" borderId="35" xfId="0" applyFont="1" applyBorder="1" applyAlignment="1">
      <alignment horizontal="left" indent="1"/>
    </xf>
    <xf numFmtId="0" fontId="17" fillId="8" borderId="36" xfId="0" applyFont="1" applyFill="1" applyBorder="1" applyAlignment="1" applyProtection="1">
      <alignment horizontal="center"/>
      <protection locked="0"/>
    </xf>
    <xf numFmtId="0" fontId="18" fillId="9" borderId="37" xfId="0" applyFont="1" applyFill="1" applyBorder="1" applyAlignment="1" applyProtection="1">
      <alignment horizontal="center"/>
      <protection locked="0"/>
    </xf>
    <xf numFmtId="0" fontId="7" fillId="0" borderId="0" xfId="0" applyFont="1"/>
    <xf numFmtId="0" fontId="8" fillId="13" borderId="21" xfId="0" applyFont="1" applyFill="1" applyBorder="1" applyAlignment="1">
      <alignment horizontal="center"/>
    </xf>
    <xf numFmtId="0" fontId="7" fillId="13" borderId="25" xfId="0" applyFont="1" applyFill="1" applyBorder="1" applyAlignment="1">
      <alignment horizontal="center"/>
    </xf>
    <xf numFmtId="0" fontId="5" fillId="0" borderId="0" xfId="0" applyFont="1"/>
    <xf numFmtId="165" fontId="30" fillId="15" borderId="39" xfId="2" applyNumberFormat="1" applyFont="1" applyFill="1" applyBorder="1" applyAlignment="1" applyProtection="1">
      <alignment vertical="center"/>
    </xf>
    <xf numFmtId="0" fontId="2" fillId="0" borderId="0" xfId="0" applyFont="1" applyAlignment="1">
      <alignment horizontal="center"/>
    </xf>
    <xf numFmtId="0" fontId="2" fillId="16" borderId="1" xfId="0" applyFont="1" applyFill="1" applyBorder="1" applyAlignment="1">
      <alignment vertical="center"/>
    </xf>
    <xf numFmtId="0" fontId="2" fillId="16" borderId="4" xfId="0" applyFont="1" applyFill="1" applyBorder="1"/>
    <xf numFmtId="0" fontId="1" fillId="16" borderId="4" xfId="0" applyFont="1" applyFill="1" applyBorder="1"/>
    <xf numFmtId="0" fontId="1" fillId="16" borderId="5" xfId="0" applyFont="1" applyFill="1" applyBorder="1"/>
    <xf numFmtId="0" fontId="31" fillId="8" borderId="8" xfId="0" applyFont="1" applyFill="1" applyBorder="1" applyAlignment="1">
      <alignment horizontal="center" vertical="center"/>
    </xf>
    <xf numFmtId="0" fontId="32" fillId="0" borderId="40" xfId="0" applyFont="1" applyBorder="1"/>
    <xf numFmtId="0" fontId="33" fillId="0" borderId="38" xfId="0" applyFont="1" applyBorder="1" applyAlignment="1">
      <alignment horizontal="center" vertical="center" wrapText="1"/>
    </xf>
    <xf numFmtId="0" fontId="33" fillId="0" borderId="41" xfId="0" applyFont="1" applyBorder="1" applyAlignment="1">
      <alignment horizontal="center" vertical="center" wrapText="1"/>
    </xf>
    <xf numFmtId="0" fontId="33" fillId="0" borderId="41" xfId="0" applyFont="1" applyBorder="1" applyAlignment="1">
      <alignment horizontal="center" vertical="center"/>
    </xf>
    <xf numFmtId="0" fontId="33" fillId="0" borderId="42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/>
    </xf>
    <xf numFmtId="0" fontId="36" fillId="0" borderId="0" xfId="0" applyFont="1"/>
    <xf numFmtId="0" fontId="38" fillId="17" borderId="11" xfId="0" applyFont="1" applyFill="1" applyBorder="1" applyAlignment="1" applyProtection="1">
      <alignment horizontal="center" vertical="center"/>
      <protection locked="0"/>
    </xf>
    <xf numFmtId="0" fontId="39" fillId="0" borderId="0" xfId="0" applyFont="1"/>
    <xf numFmtId="0" fontId="18" fillId="9" borderId="43" xfId="0" applyFont="1" applyFill="1" applyBorder="1" applyAlignment="1" applyProtection="1">
      <alignment horizontal="center" vertical="center"/>
      <protection locked="0"/>
    </xf>
    <xf numFmtId="0" fontId="18" fillId="9" borderId="44" xfId="0" applyFont="1" applyFill="1" applyBorder="1" applyAlignment="1" applyProtection="1">
      <alignment horizontal="center" vertical="center"/>
      <protection locked="0"/>
    </xf>
    <xf numFmtId="165" fontId="18" fillId="9" borderId="45" xfId="0" applyNumberFormat="1" applyFont="1" applyFill="1" applyBorder="1" applyAlignment="1">
      <alignment horizontal="center" vertical="center"/>
    </xf>
    <xf numFmtId="165" fontId="18" fillId="9" borderId="46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18" fillId="9" borderId="32" xfId="0" applyFont="1" applyFill="1" applyBorder="1" applyAlignment="1" applyProtection="1">
      <alignment horizontal="center" vertical="center"/>
      <protection locked="0"/>
    </xf>
    <xf numFmtId="0" fontId="18" fillId="9" borderId="36" xfId="0" applyFont="1" applyFill="1" applyBorder="1" applyAlignment="1" applyProtection="1">
      <alignment horizontal="center" vertical="center"/>
      <protection locked="0"/>
    </xf>
    <xf numFmtId="165" fontId="18" fillId="9" borderId="47" xfId="0" applyNumberFormat="1" applyFont="1" applyFill="1" applyBorder="1" applyAlignment="1">
      <alignment horizontal="center" vertical="center"/>
    </xf>
    <xf numFmtId="165" fontId="18" fillId="9" borderId="34" xfId="0" applyNumberFormat="1" applyFont="1" applyFill="1" applyBorder="1" applyAlignment="1">
      <alignment horizontal="center" vertical="center"/>
    </xf>
    <xf numFmtId="0" fontId="43" fillId="17" borderId="0" xfId="0" applyFont="1" applyFill="1" applyAlignment="1">
      <alignment horizontal="center" vertical="center"/>
    </xf>
    <xf numFmtId="0" fontId="18" fillId="18" borderId="43" xfId="0" applyFont="1" applyFill="1" applyBorder="1" applyAlignment="1" applyProtection="1">
      <alignment horizontal="center" vertical="center"/>
      <protection locked="0"/>
    </xf>
    <xf numFmtId="0" fontId="18" fillId="18" borderId="45" xfId="0" applyFont="1" applyFill="1" applyBorder="1" applyAlignment="1" applyProtection="1">
      <alignment horizontal="center" vertical="center"/>
      <protection locked="0"/>
    </xf>
    <xf numFmtId="0" fontId="18" fillId="18" borderId="44" xfId="0" applyFont="1" applyFill="1" applyBorder="1" applyAlignment="1" applyProtection="1">
      <alignment horizontal="center" vertical="center"/>
      <protection locked="0"/>
    </xf>
    <xf numFmtId="165" fontId="18" fillId="18" borderId="44" xfId="0" applyNumberFormat="1" applyFont="1" applyFill="1" applyBorder="1" applyAlignment="1">
      <alignment horizontal="center" vertical="center"/>
    </xf>
    <xf numFmtId="165" fontId="18" fillId="18" borderId="46" xfId="0" applyNumberFormat="1" applyFont="1" applyFill="1" applyBorder="1" applyAlignment="1">
      <alignment horizontal="center" vertical="center"/>
    </xf>
    <xf numFmtId="0" fontId="18" fillId="18" borderId="32" xfId="0" applyFont="1" applyFill="1" applyBorder="1" applyAlignment="1" applyProtection="1">
      <alignment horizontal="center" vertical="center"/>
      <protection locked="0"/>
    </xf>
    <xf numFmtId="0" fontId="18" fillId="18" borderId="47" xfId="0" applyFont="1" applyFill="1" applyBorder="1" applyAlignment="1" applyProtection="1">
      <alignment horizontal="center" vertical="center"/>
      <protection locked="0"/>
    </xf>
    <xf numFmtId="0" fontId="18" fillId="18" borderId="36" xfId="0" applyFont="1" applyFill="1" applyBorder="1" applyAlignment="1" applyProtection="1">
      <alignment horizontal="center" vertical="center"/>
      <protection locked="0"/>
    </xf>
    <xf numFmtId="165" fontId="18" fillId="18" borderId="36" xfId="0" applyNumberFormat="1" applyFont="1" applyFill="1" applyBorder="1" applyAlignment="1">
      <alignment horizontal="center" vertical="center"/>
    </xf>
    <xf numFmtId="165" fontId="18" fillId="18" borderId="34" xfId="0" applyNumberFormat="1" applyFont="1" applyFill="1" applyBorder="1" applyAlignment="1">
      <alignment horizontal="center" vertical="center"/>
    </xf>
    <xf numFmtId="1" fontId="18" fillId="9" borderId="49" xfId="0" applyNumberFormat="1" applyFont="1" applyFill="1" applyBorder="1" applyAlignment="1" applyProtection="1">
      <alignment horizontal="center" vertical="center"/>
      <protection locked="0"/>
    </xf>
    <xf numFmtId="0" fontId="18" fillId="9" borderId="45" xfId="0" applyFont="1" applyFill="1" applyBorder="1" applyAlignment="1" applyProtection="1">
      <alignment horizontal="center" vertical="center"/>
      <protection locked="0"/>
    </xf>
    <xf numFmtId="165" fontId="18" fillId="9" borderId="44" xfId="0" applyNumberFormat="1" applyFont="1" applyFill="1" applyBorder="1" applyAlignment="1">
      <alignment horizontal="center" vertical="center"/>
    </xf>
    <xf numFmtId="1" fontId="18" fillId="9" borderId="50" xfId="0" applyNumberFormat="1" applyFont="1" applyFill="1" applyBorder="1" applyAlignment="1" applyProtection="1">
      <alignment horizontal="center" vertical="center"/>
      <protection locked="0"/>
    </xf>
    <xf numFmtId="0" fontId="18" fillId="9" borderId="47" xfId="0" applyFont="1" applyFill="1" applyBorder="1" applyAlignment="1" applyProtection="1">
      <alignment horizontal="center" vertical="center"/>
      <protection locked="0"/>
    </xf>
    <xf numFmtId="165" fontId="18" fillId="9" borderId="36" xfId="0" applyNumberFormat="1" applyFont="1" applyFill="1" applyBorder="1" applyAlignment="1">
      <alignment horizontal="center" vertical="center"/>
    </xf>
    <xf numFmtId="165" fontId="18" fillId="18" borderId="45" xfId="0" applyNumberFormat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horizontal="left" vertical="center"/>
    </xf>
    <xf numFmtId="165" fontId="17" fillId="0" borderId="10" xfId="0" applyNumberFormat="1" applyFont="1" applyBorder="1" applyAlignment="1">
      <alignment horizontal="center" vertical="center"/>
    </xf>
    <xf numFmtId="165" fontId="18" fillId="10" borderId="10" xfId="0" applyNumberFormat="1" applyFont="1" applyFill="1" applyBorder="1" applyAlignment="1" applyProtection="1">
      <alignment horizontal="center" vertical="center"/>
      <protection locked="0"/>
    </xf>
    <xf numFmtId="165" fontId="18" fillId="0" borderId="10" xfId="0" applyNumberFormat="1" applyFont="1" applyBorder="1"/>
    <xf numFmtId="165" fontId="18" fillId="0" borderId="11" xfId="0" applyNumberFormat="1" applyFont="1" applyBorder="1"/>
    <xf numFmtId="165" fontId="18" fillId="18" borderId="47" xfId="0" applyNumberFormat="1" applyFont="1" applyFill="1" applyBorder="1" applyAlignment="1">
      <alignment horizontal="center" vertical="center"/>
    </xf>
    <xf numFmtId="165" fontId="17" fillId="10" borderId="10" xfId="0" applyNumberFormat="1" applyFont="1" applyFill="1" applyBorder="1" applyAlignment="1" applyProtection="1">
      <alignment horizontal="center" vertical="center"/>
      <protection locked="0"/>
    </xf>
    <xf numFmtId="0" fontId="18" fillId="9" borderId="49" xfId="0" applyFont="1" applyFill="1" applyBorder="1" applyAlignment="1" applyProtection="1">
      <alignment horizontal="center" vertical="center"/>
      <protection locked="0"/>
    </xf>
    <xf numFmtId="0" fontId="35" fillId="0" borderId="9" xfId="0" applyFont="1" applyBorder="1"/>
    <xf numFmtId="0" fontId="37" fillId="9" borderId="51" xfId="0" applyFont="1" applyFill="1" applyBorder="1" applyAlignment="1" applyProtection="1">
      <alignment horizontal="center" vertical="center"/>
      <protection locked="0"/>
    </xf>
    <xf numFmtId="164" fontId="17" fillId="0" borderId="28" xfId="0" applyNumberFormat="1" applyFont="1" applyBorder="1" applyAlignment="1">
      <alignment horizontal="left" vertical="center"/>
    </xf>
    <xf numFmtId="165" fontId="17" fillId="0" borderId="29" xfId="0" applyNumberFormat="1" applyFont="1" applyBorder="1" applyAlignment="1">
      <alignment horizontal="center" vertical="center"/>
    </xf>
    <xf numFmtId="165" fontId="17" fillId="10" borderId="29" xfId="0" applyNumberFormat="1" applyFont="1" applyFill="1" applyBorder="1" applyAlignment="1" applyProtection="1">
      <alignment horizontal="center" vertical="center"/>
      <protection locked="0"/>
    </xf>
    <xf numFmtId="165" fontId="18" fillId="0" borderId="30" xfId="0" applyNumberFormat="1" applyFont="1" applyBorder="1"/>
    <xf numFmtId="0" fontId="47" fillId="12" borderId="2" xfId="2" applyFont="1" applyFill="1" applyBorder="1" applyAlignment="1" applyProtection="1">
      <alignment horizontal="center" vertical="center"/>
    </xf>
    <xf numFmtId="0" fontId="48" fillId="0" borderId="0" xfId="0" applyFont="1"/>
    <xf numFmtId="0" fontId="37" fillId="0" borderId="0" xfId="0" applyFont="1"/>
    <xf numFmtId="165" fontId="1" fillId="12" borderId="2" xfId="0" applyNumberFormat="1" applyFont="1" applyFill="1" applyBorder="1" applyAlignment="1">
      <alignment horizontal="left" indent="2"/>
    </xf>
    <xf numFmtId="0" fontId="19" fillId="0" borderId="0" xfId="0" applyFont="1"/>
    <xf numFmtId="164" fontId="48" fillId="3" borderId="31" xfId="0" applyNumberFormat="1" applyFont="1" applyFill="1" applyBorder="1" applyAlignment="1">
      <alignment horizontal="center" vertical="center"/>
    </xf>
    <xf numFmtId="0" fontId="1" fillId="17" borderId="0" xfId="0" applyFont="1" applyFill="1"/>
    <xf numFmtId="0" fontId="49" fillId="17" borderId="0" xfId="0" applyFont="1" applyFill="1" applyAlignment="1">
      <alignment horizontal="center"/>
    </xf>
    <xf numFmtId="0" fontId="50" fillId="17" borderId="0" xfId="0" applyFont="1" applyFill="1"/>
    <xf numFmtId="0" fontId="51" fillId="4" borderId="1" xfId="0" applyFont="1" applyFill="1" applyBorder="1"/>
    <xf numFmtId="0" fontId="52" fillId="4" borderId="4" xfId="0" applyFont="1" applyFill="1" applyBorder="1"/>
    <xf numFmtId="0" fontId="52" fillId="4" borderId="5" xfId="0" applyFont="1" applyFill="1" applyBorder="1"/>
    <xf numFmtId="0" fontId="49" fillId="4" borderId="1" xfId="0" applyFont="1" applyFill="1" applyBorder="1" applyAlignment="1">
      <alignment horizontal="left"/>
    </xf>
    <xf numFmtId="0" fontId="1" fillId="4" borderId="5" xfId="0" applyFont="1" applyFill="1" applyBorder="1"/>
    <xf numFmtId="0" fontId="53" fillId="0" borderId="13" xfId="0" applyFont="1" applyBorder="1"/>
    <xf numFmtId="0" fontId="54" fillId="0" borderId="52" xfId="0" applyFont="1" applyBorder="1"/>
    <xf numFmtId="0" fontId="54" fillId="0" borderId="53" xfId="0" applyFont="1" applyBorder="1"/>
    <xf numFmtId="0" fontId="53" fillId="0" borderId="53" xfId="0" applyFont="1" applyBorder="1"/>
    <xf numFmtId="0" fontId="1" fillId="0" borderId="54" xfId="0" applyFont="1" applyBorder="1"/>
    <xf numFmtId="0" fontId="53" fillId="0" borderId="12" xfId="0" applyFont="1" applyBorder="1"/>
    <xf numFmtId="0" fontId="54" fillId="0" borderId="55" xfId="0" applyFont="1" applyBorder="1"/>
    <xf numFmtId="0" fontId="54" fillId="0" borderId="56" xfId="0" applyFont="1" applyBorder="1"/>
    <xf numFmtId="0" fontId="1" fillId="0" borderId="52" xfId="0" applyFont="1" applyBorder="1"/>
    <xf numFmtId="0" fontId="1" fillId="0" borderId="53" xfId="0" applyFont="1" applyBorder="1"/>
    <xf numFmtId="0" fontId="7" fillId="0" borderId="7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left" indent="2"/>
      <protection locked="0"/>
    </xf>
    <xf numFmtId="164" fontId="2" fillId="3" borderId="2" xfId="0" applyNumberFormat="1" applyFont="1" applyFill="1" applyBorder="1" applyAlignment="1">
      <alignment horizontal="center"/>
    </xf>
    <xf numFmtId="164" fontId="3" fillId="17" borderId="0" xfId="0" applyNumberFormat="1" applyFont="1" applyFill="1" applyAlignment="1">
      <alignment horizontal="center" vertical="center"/>
    </xf>
    <xf numFmtId="0" fontId="52" fillId="4" borderId="1" xfId="0" applyFont="1" applyFill="1" applyBorder="1" applyProtection="1">
      <protection locked="0"/>
    </xf>
    <xf numFmtId="0" fontId="50" fillId="4" borderId="2" xfId="0" applyFont="1" applyFill="1" applyBorder="1" applyProtection="1">
      <protection locked="0"/>
    </xf>
    <xf numFmtId="0" fontId="35" fillId="0" borderId="7" xfId="0" applyFont="1" applyBorder="1" applyAlignment="1">
      <alignment horizontal="center" wrapText="1"/>
    </xf>
    <xf numFmtId="0" fontId="35" fillId="0" borderId="8" xfId="0" applyFont="1" applyBorder="1" applyAlignment="1">
      <alignment horizontal="center" vertical="center" wrapText="1"/>
    </xf>
    <xf numFmtId="0" fontId="18" fillId="19" borderId="41" xfId="0" applyFont="1" applyFill="1" applyBorder="1" applyAlignment="1" applyProtection="1">
      <alignment horizontal="center" vertical="center"/>
      <protection locked="0"/>
    </xf>
    <xf numFmtId="165" fontId="18" fillId="18" borderId="5" xfId="0" applyNumberFormat="1" applyFont="1" applyFill="1" applyBorder="1" applyAlignment="1">
      <alignment horizontal="center" vertical="center"/>
    </xf>
    <xf numFmtId="0" fontId="40" fillId="0" borderId="48" xfId="0" applyFont="1" applyBorder="1" applyAlignment="1">
      <alignment horizontal="left" vertical="center"/>
    </xf>
    <xf numFmtId="0" fontId="18" fillId="16" borderId="41" xfId="0" applyFont="1" applyFill="1" applyBorder="1" applyAlignment="1" applyProtection="1">
      <alignment horizontal="center" vertical="center"/>
      <protection locked="0"/>
    </xf>
    <xf numFmtId="165" fontId="18" fillId="9" borderId="5" xfId="0" applyNumberFormat="1" applyFont="1" applyFill="1" applyBorder="1" applyAlignment="1">
      <alignment horizontal="center" vertical="center"/>
    </xf>
    <xf numFmtId="0" fontId="46" fillId="0" borderId="48" xfId="0" applyFont="1" applyBorder="1" applyAlignment="1">
      <alignment horizontal="center"/>
    </xf>
    <xf numFmtId="0" fontId="17" fillId="0" borderId="6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44" fillId="20" borderId="2" xfId="0" applyFont="1" applyFill="1" applyBorder="1" applyAlignment="1">
      <alignment horizontal="left" vertical="center" wrapText="1"/>
    </xf>
    <xf numFmtId="0" fontId="25" fillId="14" borderId="2" xfId="0" applyFont="1" applyFill="1" applyBorder="1" applyAlignment="1">
      <alignment horizontal="center"/>
    </xf>
    <xf numFmtId="0" fontId="11" fillId="12" borderId="5" xfId="0" applyFont="1" applyFill="1" applyBorder="1" applyAlignment="1">
      <alignment horizontal="center"/>
    </xf>
    <xf numFmtId="164" fontId="29" fillId="3" borderId="2" xfId="0" applyNumberFormat="1" applyFont="1" applyFill="1" applyBorder="1" applyAlignment="1">
      <alignment horizontal="center" vertical="center"/>
    </xf>
    <xf numFmtId="0" fontId="25" fillId="14" borderId="38" xfId="0" applyFont="1" applyFill="1" applyBorder="1" applyAlignment="1">
      <alignment horizontal="center" vertical="center"/>
    </xf>
    <xf numFmtId="0" fontId="31" fillId="8" borderId="6" xfId="0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 wrapText="1"/>
    </xf>
    <xf numFmtId="0" fontId="40" fillId="0" borderId="40" xfId="0" applyFont="1" applyBorder="1" applyAlignment="1">
      <alignment horizontal="left" vertical="center"/>
    </xf>
    <xf numFmtId="0" fontId="42" fillId="0" borderId="0" xfId="0" applyFont="1" applyAlignment="1">
      <alignment horizontal="center" vertical="center"/>
    </xf>
    <xf numFmtId="0" fontId="24" fillId="0" borderId="0" xfId="0" applyFont="1" applyAlignment="1">
      <alignment horizontal="right" wrapText="1"/>
    </xf>
    <xf numFmtId="0" fontId="2" fillId="5" borderId="2" xfId="0" applyFont="1" applyFill="1" applyBorder="1" applyAlignment="1">
      <alignment horizontal="center"/>
    </xf>
    <xf numFmtId="0" fontId="5" fillId="6" borderId="0" xfId="0" applyFont="1" applyFill="1"/>
    <xf numFmtId="0" fontId="12" fillId="8" borderId="3" xfId="0" applyFont="1" applyFill="1" applyBorder="1" applyAlignment="1">
      <alignment vertical="center" wrapText="1"/>
    </xf>
    <xf numFmtId="0" fontId="18" fillId="0" borderId="12" xfId="0" applyFont="1" applyBorder="1"/>
    <xf numFmtId="0" fontId="18" fillId="0" borderId="13" xfId="0" applyFont="1" applyBorder="1"/>
    <xf numFmtId="0" fontId="17" fillId="0" borderId="13" xfId="0" applyFont="1" applyBorder="1"/>
    <xf numFmtId="0" fontId="17" fillId="0" borderId="15" xfId="0" applyFont="1" applyBorder="1"/>
    <xf numFmtId="0" fontId="20" fillId="0" borderId="19" xfId="0" applyFont="1" applyBorder="1" applyAlignment="1">
      <alignment horizontal="left" indent="4"/>
    </xf>
    <xf numFmtId="0" fontId="4" fillId="2" borderId="1" xfId="0" applyFont="1" applyFill="1" applyBorder="1" applyAlignment="1">
      <alignment horizontal="right" vertical="center"/>
    </xf>
    <xf numFmtId="0" fontId="6" fillId="3" borderId="0" xfId="0" applyFont="1" applyFill="1" applyAlignment="1" applyProtection="1">
      <alignment horizontal="center"/>
      <protection locked="0"/>
    </xf>
    <xf numFmtId="0" fontId="7" fillId="4" borderId="2" xfId="0" applyFont="1" applyFill="1" applyBorder="1" applyAlignment="1" applyProtection="1">
      <alignment horizontal="center"/>
      <protection locked="0"/>
    </xf>
    <xf numFmtId="0" fontId="7" fillId="4" borderId="0" xfId="0" applyFont="1" applyFill="1" applyAlignment="1">
      <alignment horizontal="right"/>
    </xf>
    <xf numFmtId="3" fontId="1" fillId="4" borderId="3" xfId="0" applyNumberFormat="1" applyFont="1" applyFill="1" applyBorder="1" applyAlignment="1" applyProtection="1">
      <alignment horizontal="center"/>
      <protection locked="0"/>
    </xf>
    <xf numFmtId="0" fontId="10" fillId="4" borderId="2" xfId="1" applyFont="1" applyFill="1" applyBorder="1" applyAlignment="1" applyProtection="1">
      <alignment horizontal="center"/>
      <protection locked="0"/>
    </xf>
  </cellXfs>
  <cellStyles count="3">
    <cellStyle name="Excel Built-in Good" xfId="2" xr:uid="{A16DEBEA-7456-4649-8D51-F99466AB3B68}"/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262440</xdr:colOff>
      <xdr:row>0</xdr:row>
      <xdr:rowOff>45360</xdr:rowOff>
    </xdr:from>
    <xdr:to>
      <xdr:col>1</xdr:col>
      <xdr:colOff>116250</xdr:colOff>
      <xdr:row>1</xdr:row>
      <xdr:rowOff>166515</xdr:rowOff>
    </xdr:to>
    <xdr:pic>
      <xdr:nvPicPr>
        <xdr:cNvPr id="2" name="Picture 4" descr="cmosps">
          <a:extLst>
            <a:ext uri="{FF2B5EF4-FFF2-40B4-BE49-F238E27FC236}">
              <a16:creationId xmlns:a16="http://schemas.microsoft.com/office/drawing/2014/main" id="{C8137635-32B0-43B1-9735-8654370C4DC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91040" y="45360"/>
          <a:ext cx="463410" cy="31165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74F7B-BDDC-44D9-9378-29BBB19DDCC4}">
  <dimension ref="A1:R41"/>
  <sheetViews>
    <sheetView tabSelected="1" workbookViewId="0">
      <selection activeCell="P2" sqref="P2"/>
    </sheetView>
  </sheetViews>
  <sheetFormatPr defaultRowHeight="15" x14ac:dyDescent="0.25"/>
  <cols>
    <col min="11" max="11" width="9.140625" customWidth="1"/>
  </cols>
  <sheetData>
    <row r="1" spans="1:18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</row>
    <row r="2" spans="1:18" ht="18.75" thickBot="1" x14ac:dyDescent="0.3">
      <c r="A2" s="1"/>
      <c r="B2" s="1"/>
      <c r="C2" s="3" t="s">
        <v>1</v>
      </c>
      <c r="D2" s="1"/>
      <c r="E2" s="1"/>
      <c r="F2" s="1"/>
      <c r="G2" s="1"/>
      <c r="H2" s="1"/>
      <c r="I2" s="1"/>
      <c r="J2" s="1"/>
      <c r="K2" s="1"/>
      <c r="L2" s="1"/>
      <c r="M2" s="1"/>
      <c r="N2" s="183" t="s">
        <v>2</v>
      </c>
      <c r="O2" s="183"/>
      <c r="P2" s="148" t="s">
        <v>3</v>
      </c>
      <c r="Q2" s="4"/>
      <c r="R2" s="5" t="s">
        <v>4</v>
      </c>
    </row>
    <row r="3" spans="1:18" ht="18" x14ac:dyDescent="0.25">
      <c r="A3" s="6" t="s">
        <v>5</v>
      </c>
      <c r="B3" s="1"/>
      <c r="C3" s="1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</row>
    <row r="4" spans="1:1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5.75" thickBot="1" x14ac:dyDescent="0.3">
      <c r="A5" s="7"/>
      <c r="B5" s="8" t="s">
        <v>6</v>
      </c>
      <c r="C5" s="185"/>
      <c r="D5" s="185"/>
      <c r="E5" s="185"/>
      <c r="F5" s="185"/>
      <c r="G5" s="185"/>
      <c r="H5" s="186" t="s">
        <v>7</v>
      </c>
      <c r="I5" s="186"/>
      <c r="J5" s="187"/>
      <c r="K5" s="187"/>
      <c r="L5" s="9"/>
      <c r="M5" s="9"/>
      <c r="N5" s="10" t="s">
        <v>8</v>
      </c>
      <c r="O5" s="188"/>
      <c r="P5" s="188"/>
      <c r="Q5" s="188"/>
      <c r="R5" s="188"/>
    </row>
    <row r="6" spans="1:18" ht="16.5" thickBot="1" x14ac:dyDescent="0.3">
      <c r="A6" s="175" t="s">
        <v>9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"/>
      <c r="M6" s="11" t="s">
        <v>10</v>
      </c>
      <c r="N6" s="12" t="s">
        <v>11</v>
      </c>
      <c r="O6" s="176">
        <v>2026</v>
      </c>
      <c r="P6" s="176"/>
      <c r="Q6" s="6"/>
      <c r="R6" s="6"/>
    </row>
    <row r="7" spans="1:18" ht="15.75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6"/>
      <c r="R7" s="6"/>
    </row>
    <row r="8" spans="1:18" ht="15.75" thickBot="1" x14ac:dyDescent="0.3">
      <c r="A8" s="13" t="s">
        <v>12</v>
      </c>
      <c r="B8" s="14"/>
      <c r="C8" s="14"/>
      <c r="D8" s="14"/>
      <c r="E8" s="15"/>
      <c r="F8" s="1"/>
      <c r="G8" s="13" t="s">
        <v>13</v>
      </c>
      <c r="H8" s="14"/>
      <c r="I8" s="14"/>
      <c r="J8" s="14"/>
      <c r="K8" s="15"/>
      <c r="L8" s="1"/>
      <c r="M8" s="6"/>
      <c r="N8" s="1"/>
      <c r="O8" s="1"/>
      <c r="P8" s="1"/>
      <c r="Q8" s="6"/>
      <c r="R8" s="6"/>
    </row>
    <row r="9" spans="1:18" ht="68.25" thickBot="1" x14ac:dyDescent="0.3">
      <c r="A9" s="16" t="s">
        <v>14</v>
      </c>
      <c r="B9" s="17" t="s">
        <v>15</v>
      </c>
      <c r="C9" s="147" t="s">
        <v>16</v>
      </c>
      <c r="D9" s="17" t="s">
        <v>17</v>
      </c>
      <c r="E9" s="18" t="s">
        <v>18</v>
      </c>
      <c r="F9" s="1"/>
      <c r="G9" s="16" t="s">
        <v>14</v>
      </c>
      <c r="H9" s="17" t="s">
        <v>15</v>
      </c>
      <c r="I9" s="17" t="s">
        <v>16</v>
      </c>
      <c r="J9" s="17" t="s">
        <v>19</v>
      </c>
      <c r="K9" s="18" t="s">
        <v>18</v>
      </c>
      <c r="L9" s="1"/>
      <c r="M9" s="177" t="s">
        <v>20</v>
      </c>
      <c r="N9" s="177"/>
      <c r="O9" s="177"/>
      <c r="P9" s="177"/>
      <c r="Q9" s="177"/>
      <c r="R9" s="19" t="s">
        <v>21</v>
      </c>
    </row>
    <row r="10" spans="1:18" x14ac:dyDescent="0.25">
      <c r="A10" s="20" t="s">
        <v>22</v>
      </c>
      <c r="B10" s="21">
        <v>135</v>
      </c>
      <c r="C10" s="22"/>
      <c r="D10" s="23" t="str">
        <f t="shared" ref="D10:D20" si="0">IF(C10&gt;0,B10*6," ")</f>
        <v xml:space="preserve"> </v>
      </c>
      <c r="E10" s="24" t="str">
        <f t="shared" ref="E10:E20" si="1">IF(C10&gt;0,C10*D10," ")</f>
        <v xml:space="preserve"> </v>
      </c>
      <c r="F10" s="1"/>
      <c r="G10" s="25">
        <v>4</v>
      </c>
      <c r="H10" s="21">
        <v>135</v>
      </c>
      <c r="I10" s="22"/>
      <c r="J10" s="23" t="str">
        <f t="shared" ref="J10:J20" si="2">IF(I10&gt;0,H10*6," ")</f>
        <v xml:space="preserve"> </v>
      </c>
      <c r="K10" s="24" t="str">
        <f t="shared" ref="K10:K20" si="3">IF(I10&gt;0,I10*J10," ")</f>
        <v xml:space="preserve"> </v>
      </c>
      <c r="L10" s="1"/>
      <c r="M10" s="26" t="s">
        <v>10</v>
      </c>
      <c r="N10" s="178" t="s">
        <v>23</v>
      </c>
      <c r="O10" s="178"/>
      <c r="P10" s="178"/>
      <c r="Q10" s="27"/>
      <c r="R10" s="28"/>
    </row>
    <row r="11" spans="1:18" x14ac:dyDescent="0.25">
      <c r="A11" s="25">
        <v>7</v>
      </c>
      <c r="B11" s="21">
        <v>135</v>
      </c>
      <c r="C11" s="22"/>
      <c r="D11" s="23" t="str">
        <f t="shared" si="0"/>
        <v xml:space="preserve"> </v>
      </c>
      <c r="E11" s="24" t="str">
        <f t="shared" si="1"/>
        <v xml:space="preserve"> </v>
      </c>
      <c r="F11" s="1"/>
      <c r="G11" s="25">
        <v>5</v>
      </c>
      <c r="H11" s="21">
        <v>135</v>
      </c>
      <c r="I11" s="22"/>
      <c r="J11" s="23" t="str">
        <f t="shared" si="2"/>
        <v xml:space="preserve"> </v>
      </c>
      <c r="K11" s="24" t="str">
        <f t="shared" si="3"/>
        <v xml:space="preserve"> </v>
      </c>
      <c r="L11" s="1"/>
      <c r="M11" s="29" t="s">
        <v>24</v>
      </c>
      <c r="N11" s="179" t="s">
        <v>25</v>
      </c>
      <c r="O11" s="179"/>
      <c r="P11" s="179"/>
      <c r="Q11" s="30"/>
      <c r="R11" s="31"/>
    </row>
    <row r="12" spans="1:18" x14ac:dyDescent="0.25">
      <c r="A12" s="25">
        <v>8</v>
      </c>
      <c r="B12" s="21">
        <v>135</v>
      </c>
      <c r="C12" s="22"/>
      <c r="D12" s="23" t="str">
        <f t="shared" si="0"/>
        <v xml:space="preserve"> </v>
      </c>
      <c r="E12" s="24" t="str">
        <f t="shared" si="1"/>
        <v xml:space="preserve"> </v>
      </c>
      <c r="F12" s="1"/>
      <c r="G12" s="25">
        <v>6</v>
      </c>
      <c r="H12" s="21">
        <v>135</v>
      </c>
      <c r="I12" s="22"/>
      <c r="J12" s="23" t="str">
        <f t="shared" si="2"/>
        <v xml:space="preserve"> </v>
      </c>
      <c r="K12" s="24" t="str">
        <f t="shared" si="3"/>
        <v xml:space="preserve"> </v>
      </c>
      <c r="L12" s="1"/>
      <c r="M12" s="29" t="s">
        <v>26</v>
      </c>
      <c r="N12" s="180" t="s">
        <v>27</v>
      </c>
      <c r="O12" s="180"/>
      <c r="P12" s="180"/>
      <c r="Q12" s="30"/>
      <c r="R12" s="31"/>
    </row>
    <row r="13" spans="1:18" x14ac:dyDescent="0.25">
      <c r="A13" s="25">
        <v>9</v>
      </c>
      <c r="B13" s="21">
        <v>139</v>
      </c>
      <c r="C13" s="22"/>
      <c r="D13" s="23" t="str">
        <f t="shared" si="0"/>
        <v xml:space="preserve"> </v>
      </c>
      <c r="E13" s="24" t="str">
        <f t="shared" si="1"/>
        <v xml:space="preserve"> </v>
      </c>
      <c r="F13" s="1"/>
      <c r="G13" s="25">
        <v>7</v>
      </c>
      <c r="H13" s="21">
        <v>139</v>
      </c>
      <c r="I13" s="22"/>
      <c r="J13" s="23" t="str">
        <f t="shared" si="2"/>
        <v xml:space="preserve"> </v>
      </c>
      <c r="K13" s="24" t="str">
        <f t="shared" si="3"/>
        <v xml:space="preserve"> </v>
      </c>
      <c r="L13" s="1"/>
      <c r="M13" s="29" t="s">
        <v>28</v>
      </c>
      <c r="N13" s="180" t="s">
        <v>29</v>
      </c>
      <c r="O13" s="180"/>
      <c r="P13" s="180"/>
      <c r="Q13" s="30"/>
      <c r="R13" s="31"/>
    </row>
    <row r="14" spans="1:18" x14ac:dyDescent="0.25">
      <c r="A14" s="25">
        <v>10</v>
      </c>
      <c r="B14" s="21">
        <v>149</v>
      </c>
      <c r="C14" s="22"/>
      <c r="D14" s="23" t="str">
        <f t="shared" si="0"/>
        <v xml:space="preserve"> </v>
      </c>
      <c r="E14" s="24" t="str">
        <f t="shared" si="1"/>
        <v xml:space="preserve"> </v>
      </c>
      <c r="F14" s="1"/>
      <c r="G14" s="25">
        <v>8</v>
      </c>
      <c r="H14" s="21">
        <v>173</v>
      </c>
      <c r="I14" s="22"/>
      <c r="J14" s="23" t="str">
        <f t="shared" si="2"/>
        <v xml:space="preserve"> </v>
      </c>
      <c r="K14" s="24" t="str">
        <f t="shared" si="3"/>
        <v xml:space="preserve"> </v>
      </c>
      <c r="L14" s="1"/>
      <c r="M14" s="29" t="s">
        <v>30</v>
      </c>
      <c r="N14" s="180" t="s">
        <v>31</v>
      </c>
      <c r="O14" s="180"/>
      <c r="P14" s="180"/>
      <c r="Q14" s="30"/>
      <c r="R14" s="31"/>
    </row>
    <row r="15" spans="1:18" x14ac:dyDescent="0.25">
      <c r="A15" s="25">
        <v>11</v>
      </c>
      <c r="B15" s="21">
        <v>161</v>
      </c>
      <c r="C15" s="22"/>
      <c r="D15" s="23" t="str">
        <f t="shared" si="0"/>
        <v xml:space="preserve"> </v>
      </c>
      <c r="E15" s="24" t="str">
        <f t="shared" si="1"/>
        <v xml:space="preserve"> </v>
      </c>
      <c r="F15" s="1"/>
      <c r="G15" s="25">
        <v>9</v>
      </c>
      <c r="H15" s="21">
        <v>215</v>
      </c>
      <c r="I15" s="22"/>
      <c r="J15" s="23" t="str">
        <f t="shared" si="2"/>
        <v xml:space="preserve"> </v>
      </c>
      <c r="K15" s="24" t="str">
        <f t="shared" si="3"/>
        <v xml:space="preserve"> </v>
      </c>
      <c r="L15" s="1"/>
      <c r="M15" s="29" t="s">
        <v>32</v>
      </c>
      <c r="N15" s="180" t="s">
        <v>33</v>
      </c>
      <c r="O15" s="180"/>
      <c r="P15" s="180"/>
      <c r="Q15" s="30"/>
      <c r="R15" s="31"/>
    </row>
    <row r="16" spans="1:18" x14ac:dyDescent="0.25">
      <c r="A16" s="25">
        <v>12</v>
      </c>
      <c r="B16" s="21">
        <v>172</v>
      </c>
      <c r="C16" s="22"/>
      <c r="D16" s="23" t="str">
        <f t="shared" si="0"/>
        <v xml:space="preserve"> </v>
      </c>
      <c r="E16" s="24" t="str">
        <f t="shared" si="1"/>
        <v xml:space="preserve"> </v>
      </c>
      <c r="F16" s="1"/>
      <c r="G16" s="25">
        <v>10</v>
      </c>
      <c r="H16" s="21">
        <v>217</v>
      </c>
      <c r="I16" s="22"/>
      <c r="J16" s="23" t="str">
        <f t="shared" si="2"/>
        <v xml:space="preserve"> </v>
      </c>
      <c r="K16" s="24" t="str">
        <f t="shared" si="3"/>
        <v xml:space="preserve"> </v>
      </c>
      <c r="L16" s="1"/>
      <c r="M16" s="32" t="s">
        <v>34</v>
      </c>
      <c r="N16" s="181" t="s">
        <v>35</v>
      </c>
      <c r="O16" s="181"/>
      <c r="P16" s="181"/>
      <c r="Q16" s="33"/>
      <c r="R16" s="34"/>
    </row>
    <row r="17" spans="1:18" x14ac:dyDescent="0.25">
      <c r="A17" s="25">
        <v>13</v>
      </c>
      <c r="B17" s="21">
        <v>185</v>
      </c>
      <c r="C17" s="22"/>
      <c r="D17" s="23" t="str">
        <f t="shared" si="0"/>
        <v xml:space="preserve"> </v>
      </c>
      <c r="E17" s="24" t="str">
        <f t="shared" si="1"/>
        <v xml:space="preserve"> </v>
      </c>
      <c r="F17" s="1"/>
      <c r="G17" s="25">
        <v>11</v>
      </c>
      <c r="H17" s="21">
        <v>221</v>
      </c>
      <c r="I17" s="22"/>
      <c r="J17" s="23" t="str">
        <f t="shared" si="2"/>
        <v xml:space="preserve"> </v>
      </c>
      <c r="K17" s="24" t="str">
        <f t="shared" si="3"/>
        <v xml:space="preserve"> </v>
      </c>
      <c r="L17" s="1"/>
      <c r="M17" s="35" t="s">
        <v>36</v>
      </c>
      <c r="N17" s="182" t="s">
        <v>37</v>
      </c>
      <c r="O17" s="182"/>
      <c r="P17" s="182"/>
      <c r="Q17" s="36"/>
      <c r="R17" s="37"/>
    </row>
    <row r="18" spans="1:18" x14ac:dyDescent="0.25">
      <c r="A18" s="25">
        <v>14</v>
      </c>
      <c r="B18" s="21">
        <v>199</v>
      </c>
      <c r="C18" s="22"/>
      <c r="D18" s="23" t="str">
        <f t="shared" si="0"/>
        <v xml:space="preserve"> </v>
      </c>
      <c r="E18" s="24" t="str">
        <f t="shared" si="1"/>
        <v xml:space="preserve"> </v>
      </c>
      <c r="F18" s="1"/>
      <c r="G18" s="25">
        <v>12</v>
      </c>
      <c r="H18" s="21">
        <v>226</v>
      </c>
      <c r="I18" s="22"/>
      <c r="J18" s="23" t="str">
        <f t="shared" si="2"/>
        <v xml:space="preserve"> </v>
      </c>
      <c r="K18" s="24" t="str">
        <f t="shared" si="3"/>
        <v xml:space="preserve"> </v>
      </c>
      <c r="L18" s="1"/>
      <c r="M18" s="38" t="s">
        <v>38</v>
      </c>
      <c r="N18" s="39" t="s">
        <v>39</v>
      </c>
      <c r="O18" s="40" t="s">
        <v>40</v>
      </c>
      <c r="P18" s="41"/>
      <c r="Q18" s="42"/>
      <c r="R18" s="43"/>
    </row>
    <row r="19" spans="1:18" x14ac:dyDescent="0.25">
      <c r="A19" s="25">
        <v>15</v>
      </c>
      <c r="B19" s="21">
        <v>215</v>
      </c>
      <c r="C19" s="22"/>
      <c r="D19" s="23" t="str">
        <f t="shared" si="0"/>
        <v xml:space="preserve"> </v>
      </c>
      <c r="E19" s="24" t="str">
        <f t="shared" si="1"/>
        <v xml:space="preserve"> </v>
      </c>
      <c r="F19" s="1"/>
      <c r="G19" s="25">
        <v>13</v>
      </c>
      <c r="H19" s="21">
        <v>231</v>
      </c>
      <c r="I19" s="22"/>
      <c r="J19" s="23" t="str">
        <f t="shared" si="2"/>
        <v xml:space="preserve"> </v>
      </c>
      <c r="K19" s="24" t="str">
        <f t="shared" si="3"/>
        <v xml:space="preserve"> </v>
      </c>
      <c r="L19" s="1"/>
      <c r="M19" s="44"/>
      <c r="N19" s="39"/>
      <c r="O19" s="45" t="s">
        <v>41</v>
      </c>
      <c r="P19" s="46"/>
      <c r="Q19" s="47"/>
      <c r="R19" s="48"/>
    </row>
    <row r="20" spans="1:18" ht="15.75" thickBot="1" x14ac:dyDescent="0.3">
      <c r="A20" s="49">
        <v>16</v>
      </c>
      <c r="B20" s="50">
        <v>232</v>
      </c>
      <c r="C20" s="51"/>
      <c r="D20" s="52" t="str">
        <f t="shared" si="0"/>
        <v xml:space="preserve"> </v>
      </c>
      <c r="E20" s="53" t="str">
        <f t="shared" si="1"/>
        <v xml:space="preserve"> </v>
      </c>
      <c r="F20" s="1"/>
      <c r="G20" s="49">
        <v>14</v>
      </c>
      <c r="H20" s="50">
        <v>240</v>
      </c>
      <c r="I20" s="51"/>
      <c r="J20" s="52" t="str">
        <f t="shared" si="2"/>
        <v xml:space="preserve"> </v>
      </c>
      <c r="K20" s="53" t="str">
        <f t="shared" si="3"/>
        <v xml:space="preserve"> </v>
      </c>
      <c r="L20" s="1"/>
      <c r="M20" s="44"/>
      <c r="N20" s="39"/>
      <c r="O20" s="45" t="s">
        <v>42</v>
      </c>
      <c r="P20" s="46"/>
      <c r="Q20" s="47"/>
      <c r="R20" s="48"/>
    </row>
    <row r="21" spans="1:18" ht="15.75" thickBot="1" x14ac:dyDescent="0.3">
      <c r="A21" s="1"/>
      <c r="B21" s="1"/>
      <c r="C21" s="54">
        <f>SUM(C10:C20)</f>
        <v>0</v>
      </c>
      <c r="D21" s="6" t="s">
        <v>43</v>
      </c>
      <c r="E21" s="55">
        <f>SUM(E10:E20)</f>
        <v>0</v>
      </c>
      <c r="F21" s="1"/>
      <c r="G21" s="1"/>
      <c r="H21" s="1"/>
      <c r="I21" s="54">
        <f>SUM(I10:I20)</f>
        <v>0</v>
      </c>
      <c r="J21" s="6" t="s">
        <v>43</v>
      </c>
      <c r="K21" s="55">
        <f>SUM(K10:K20)</f>
        <v>0</v>
      </c>
      <c r="L21" s="1"/>
      <c r="M21" s="56"/>
      <c r="N21" s="57"/>
      <c r="O21" s="58" t="s">
        <v>44</v>
      </c>
      <c r="P21" s="59"/>
      <c r="Q21" s="60"/>
      <c r="R21" s="61"/>
    </row>
    <row r="22" spans="1:18" ht="15.75" thickBo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62"/>
      <c r="N22" s="174" t="s">
        <v>45</v>
      </c>
      <c r="O22" s="174"/>
      <c r="P22" s="174"/>
      <c r="Q22" s="63">
        <f>SUM(Q10:Q21)</f>
        <v>0</v>
      </c>
      <c r="R22" s="64">
        <f>SUM(R10:R21)</f>
        <v>0</v>
      </c>
    </row>
    <row r="23" spans="1:18" ht="16.5" thickBot="1" x14ac:dyDescent="0.3">
      <c r="A23" s="1"/>
      <c r="B23" s="1"/>
      <c r="C23" s="1"/>
      <c r="D23" s="1"/>
      <c r="E23" s="1"/>
      <c r="F23" s="1"/>
      <c r="G23" s="1"/>
      <c r="H23" s="1"/>
      <c r="I23" s="65" t="s">
        <v>46</v>
      </c>
      <c r="J23" s="1"/>
      <c r="K23" s="1"/>
      <c r="L23" s="1"/>
      <c r="M23" s="165" t="s">
        <v>47</v>
      </c>
      <c r="N23" s="165"/>
      <c r="O23" s="165"/>
      <c r="P23" s="165"/>
      <c r="Q23" s="166">
        <f>Q22+R22</f>
        <v>0</v>
      </c>
      <c r="R23" s="166"/>
    </row>
    <row r="24" spans="1:18" ht="15.75" thickBot="1" x14ac:dyDescent="0.3">
      <c r="A24" s="1"/>
      <c r="B24" s="1"/>
      <c r="C24" s="1"/>
      <c r="D24" s="1"/>
      <c r="E24" s="1"/>
      <c r="F24" s="1"/>
      <c r="G24" s="1"/>
      <c r="H24" s="1"/>
      <c r="I24" s="167">
        <f>E21+K21+G37+R37</f>
        <v>0</v>
      </c>
      <c r="J24" s="167"/>
      <c r="K24" s="167"/>
      <c r="L24" s="1"/>
      <c r="M24" s="168" t="s">
        <v>48</v>
      </c>
      <c r="N24" s="168"/>
      <c r="O24" s="168"/>
      <c r="P24" s="168"/>
      <c r="Q24" s="66">
        <f>C21+I21+B37+P37</f>
        <v>0</v>
      </c>
      <c r="R24" s="67"/>
    </row>
    <row r="25" spans="1:18" ht="15.75" thickBot="1" x14ac:dyDescent="0.3">
      <c r="A25" s="68" t="s">
        <v>49</v>
      </c>
      <c r="B25" s="69"/>
      <c r="C25" s="69"/>
      <c r="D25" s="69"/>
      <c r="E25" s="69"/>
      <c r="F25" s="69"/>
      <c r="G25" s="70"/>
      <c r="H25" s="71"/>
      <c r="I25" s="167"/>
      <c r="J25" s="167"/>
      <c r="K25" s="167"/>
      <c r="L25" s="1"/>
      <c r="M25" s="1"/>
      <c r="N25" s="169" t="s">
        <v>50</v>
      </c>
      <c r="O25" s="169"/>
      <c r="P25" s="169"/>
      <c r="Q25" s="72" t="s">
        <v>51</v>
      </c>
      <c r="R25" s="73"/>
    </row>
    <row r="26" spans="1:18" ht="17.25" thickBot="1" x14ac:dyDescent="0.3">
      <c r="A26" s="74" t="s">
        <v>52</v>
      </c>
      <c r="B26" s="75" t="s">
        <v>16</v>
      </c>
      <c r="C26" s="75" t="s">
        <v>53</v>
      </c>
      <c r="D26" s="76" t="s">
        <v>54</v>
      </c>
      <c r="E26" s="77" t="s">
        <v>55</v>
      </c>
      <c r="F26" s="78"/>
      <c r="G26" s="170"/>
      <c r="H26" s="170"/>
      <c r="I26" s="79"/>
      <c r="J26" s="1"/>
      <c r="K26" s="1"/>
      <c r="L26" s="1"/>
      <c r="M26" s="1"/>
      <c r="N26" s="171" t="s">
        <v>56</v>
      </c>
      <c r="O26" s="171"/>
      <c r="P26" s="171"/>
      <c r="Q26" s="80"/>
      <c r="R26" s="81"/>
    </row>
    <row r="27" spans="1:18" ht="15.75" thickBot="1" x14ac:dyDescent="0.3">
      <c r="A27" s="82"/>
      <c r="B27" s="158"/>
      <c r="C27" s="83"/>
      <c r="D27" s="83"/>
      <c r="E27" s="84">
        <f>C27*B27*D27</f>
        <v>0</v>
      </c>
      <c r="F27" s="85"/>
      <c r="G27" s="159">
        <f>E27+E28</f>
        <v>0</v>
      </c>
      <c r="H27" s="159"/>
      <c r="I27" s="172"/>
      <c r="J27" s="172"/>
      <c r="K27" s="172"/>
      <c r="L27" s="172"/>
      <c r="M27" s="172"/>
      <c r="N27" s="171" t="s">
        <v>57</v>
      </c>
      <c r="O27" s="171"/>
      <c r="P27" s="171"/>
      <c r="Q27" s="80"/>
      <c r="R27" s="86"/>
    </row>
    <row r="28" spans="1:18" ht="15.75" thickBot="1" x14ac:dyDescent="0.3">
      <c r="A28" s="87"/>
      <c r="B28" s="158"/>
      <c r="C28" s="88"/>
      <c r="D28" s="88"/>
      <c r="E28" s="89">
        <f>C28*B27*D28</f>
        <v>0</v>
      </c>
      <c r="F28" s="90"/>
      <c r="G28" s="159"/>
      <c r="H28" s="159"/>
      <c r="I28" s="172"/>
      <c r="J28" s="172"/>
      <c r="K28" s="172"/>
      <c r="L28" s="172"/>
      <c r="M28" s="172"/>
      <c r="N28" s="173"/>
      <c r="O28" s="173"/>
      <c r="P28" s="173"/>
      <c r="Q28" s="91"/>
      <c r="R28" s="86"/>
    </row>
    <row r="29" spans="1:18" ht="15.75" thickBot="1" x14ac:dyDescent="0.3">
      <c r="A29" s="92"/>
      <c r="B29" s="155"/>
      <c r="C29" s="93"/>
      <c r="D29" s="94"/>
      <c r="E29" s="95">
        <f>C29*B29*D29</f>
        <v>0</v>
      </c>
      <c r="F29" s="96"/>
      <c r="G29" s="156">
        <f>E29+E30</f>
        <v>0</v>
      </c>
      <c r="H29" s="156"/>
      <c r="I29" s="157"/>
      <c r="J29" s="157"/>
      <c r="K29" s="157"/>
      <c r="L29" s="157"/>
      <c r="M29" s="157"/>
      <c r="N29" s="164" t="s">
        <v>58</v>
      </c>
      <c r="O29" s="164"/>
      <c r="P29" s="164"/>
      <c r="Q29" s="164"/>
      <c r="R29" s="164"/>
    </row>
    <row r="30" spans="1:18" ht="15.75" thickBot="1" x14ac:dyDescent="0.3">
      <c r="A30" s="97"/>
      <c r="B30" s="155"/>
      <c r="C30" s="98"/>
      <c r="D30" s="99"/>
      <c r="E30" s="100">
        <f>C30*B29*D30</f>
        <v>0</v>
      </c>
      <c r="F30" s="101"/>
      <c r="G30" s="156"/>
      <c r="H30" s="156"/>
      <c r="I30" s="157"/>
      <c r="J30" s="157"/>
      <c r="K30" s="157"/>
      <c r="L30" s="157"/>
      <c r="M30" s="157"/>
      <c r="N30" s="164"/>
      <c r="O30" s="164"/>
      <c r="P30" s="164"/>
      <c r="Q30" s="164"/>
      <c r="R30" s="164"/>
    </row>
    <row r="31" spans="1:18" ht="15.75" thickBot="1" x14ac:dyDescent="0.3">
      <c r="A31" s="102"/>
      <c r="B31" s="158"/>
      <c r="C31" s="103"/>
      <c r="D31" s="103"/>
      <c r="E31" s="104">
        <f>C31*B31*D31</f>
        <v>0</v>
      </c>
      <c r="F31" s="85"/>
      <c r="G31" s="159">
        <f>E31+E32</f>
        <v>0</v>
      </c>
      <c r="H31" s="159"/>
      <c r="I31" s="157"/>
      <c r="J31" s="157"/>
      <c r="K31" s="157"/>
      <c r="L31" s="157"/>
      <c r="M31" s="157"/>
      <c r="N31" s="161"/>
      <c r="O31" s="162" t="s">
        <v>59</v>
      </c>
      <c r="P31" s="163" t="s">
        <v>16</v>
      </c>
      <c r="Q31" s="153" t="s">
        <v>60</v>
      </c>
      <c r="R31" s="154" t="s">
        <v>61</v>
      </c>
    </row>
    <row r="32" spans="1:18" ht="15.75" thickBot="1" x14ac:dyDescent="0.3">
      <c r="A32" s="105"/>
      <c r="B32" s="158"/>
      <c r="C32" s="106"/>
      <c r="D32" s="106"/>
      <c r="E32" s="107">
        <f>C32*B31*D32</f>
        <v>0</v>
      </c>
      <c r="F32" s="90"/>
      <c r="G32" s="159"/>
      <c r="H32" s="159"/>
      <c r="I32" s="157"/>
      <c r="J32" s="157"/>
      <c r="K32" s="157"/>
      <c r="L32" s="157"/>
      <c r="M32" s="157"/>
      <c r="N32" s="161"/>
      <c r="O32" s="162"/>
      <c r="P32" s="163"/>
      <c r="Q32" s="153"/>
      <c r="R32" s="154"/>
    </row>
    <row r="33" spans="1:18" ht="15.75" thickBot="1" x14ac:dyDescent="0.3">
      <c r="A33" s="92"/>
      <c r="B33" s="155"/>
      <c r="C33" s="94"/>
      <c r="D33" s="94"/>
      <c r="E33" s="108">
        <f>C33*B33*D33</f>
        <v>0</v>
      </c>
      <c r="F33" s="96"/>
      <c r="G33" s="156">
        <f>E33+E34</f>
        <v>0</v>
      </c>
      <c r="H33" s="156"/>
      <c r="I33" s="157"/>
      <c r="J33" s="157"/>
      <c r="K33" s="157"/>
      <c r="L33" s="157"/>
      <c r="M33" s="157"/>
      <c r="N33" s="109" t="s">
        <v>62</v>
      </c>
      <c r="O33" s="110">
        <v>50</v>
      </c>
      <c r="P33" s="111"/>
      <c r="Q33" s="112">
        <f>O33*6</f>
        <v>300</v>
      </c>
      <c r="R33" s="113">
        <f>P33*Q33</f>
        <v>0</v>
      </c>
    </row>
    <row r="34" spans="1:18" ht="15.75" thickBot="1" x14ac:dyDescent="0.3">
      <c r="A34" s="97"/>
      <c r="B34" s="155"/>
      <c r="C34" s="99"/>
      <c r="D34" s="99"/>
      <c r="E34" s="114">
        <f>C34*B33*D34</f>
        <v>0</v>
      </c>
      <c r="F34" s="101"/>
      <c r="G34" s="156"/>
      <c r="H34" s="156"/>
      <c r="I34" s="157"/>
      <c r="J34" s="157"/>
      <c r="K34" s="157"/>
      <c r="L34" s="157"/>
      <c r="M34" s="157"/>
      <c r="N34" s="109" t="s">
        <v>63</v>
      </c>
      <c r="O34" s="110">
        <v>0</v>
      </c>
      <c r="P34" s="115"/>
      <c r="Q34" s="112">
        <f>O34*6</f>
        <v>0</v>
      </c>
      <c r="R34" s="113">
        <f>P34*Q34</f>
        <v>0</v>
      </c>
    </row>
    <row r="35" spans="1:18" ht="15.75" thickBot="1" x14ac:dyDescent="0.3">
      <c r="A35" s="116"/>
      <c r="B35" s="158"/>
      <c r="C35" s="83"/>
      <c r="D35" s="103"/>
      <c r="E35" s="104">
        <f>C35*B35*D35</f>
        <v>0</v>
      </c>
      <c r="F35" s="85"/>
      <c r="G35" s="159">
        <f>E35+E36</f>
        <v>0</v>
      </c>
      <c r="H35" s="159"/>
      <c r="I35" s="160"/>
      <c r="J35" s="160"/>
      <c r="K35" s="160"/>
      <c r="L35" s="160"/>
      <c r="M35" s="160"/>
      <c r="N35" s="117" t="s">
        <v>64</v>
      </c>
      <c r="O35" s="110">
        <v>30</v>
      </c>
      <c r="P35" s="115"/>
      <c r="Q35" s="112">
        <f>O35*6</f>
        <v>180</v>
      </c>
      <c r="R35" s="113">
        <f>P35*Q35</f>
        <v>0</v>
      </c>
    </row>
    <row r="36" spans="1:18" ht="15.75" thickBot="1" x14ac:dyDescent="0.3">
      <c r="A36" s="118"/>
      <c r="B36" s="158"/>
      <c r="C36" s="88"/>
      <c r="D36" s="106"/>
      <c r="E36" s="107">
        <f>C36*B35*D36</f>
        <v>0</v>
      </c>
      <c r="F36" s="90"/>
      <c r="G36" s="159"/>
      <c r="H36" s="159"/>
      <c r="I36" s="160"/>
      <c r="J36" s="160"/>
      <c r="K36" s="160"/>
      <c r="L36" s="160"/>
      <c r="M36" s="160"/>
      <c r="N36" s="119" t="s">
        <v>65</v>
      </c>
      <c r="O36" s="120">
        <v>30</v>
      </c>
      <c r="P36" s="121"/>
      <c r="Q36" s="112">
        <f>O36*6</f>
        <v>180</v>
      </c>
      <c r="R36" s="122">
        <f>P36*Q36</f>
        <v>0</v>
      </c>
    </row>
    <row r="37" spans="1:18" ht="15.75" thickBot="1" x14ac:dyDescent="0.3">
      <c r="A37" s="1"/>
      <c r="B37" s="123">
        <f>SUM(B27:B36)</f>
        <v>0</v>
      </c>
      <c r="C37" s="1"/>
      <c r="D37" s="1"/>
      <c r="E37" s="124" t="s">
        <v>43</v>
      </c>
      <c r="F37" s="124"/>
      <c r="G37" s="149">
        <f>SUM(G27:G36)</f>
        <v>0</v>
      </c>
      <c r="H37" s="149"/>
      <c r="I37" s="125"/>
      <c r="J37" s="1"/>
      <c r="K37" s="1"/>
      <c r="L37" s="1"/>
      <c r="M37" s="1"/>
      <c r="N37" s="1"/>
      <c r="O37" s="1"/>
      <c r="P37" s="126">
        <f>SUM(P33:P36)</f>
        <v>0</v>
      </c>
      <c r="Q37" s="127" t="s">
        <v>43</v>
      </c>
      <c r="R37" s="128">
        <f>SUM(R33:R36)</f>
        <v>0</v>
      </c>
    </row>
    <row r="38" spans="1:18" ht="15.75" thickBot="1" x14ac:dyDescent="0.3">
      <c r="A38" s="1"/>
      <c r="B38" s="1"/>
      <c r="C38" s="1"/>
      <c r="D38" s="1"/>
      <c r="E38" s="1"/>
      <c r="F38" s="1"/>
      <c r="G38" s="150"/>
      <c r="H38" s="150"/>
      <c r="I38" s="1"/>
      <c r="J38" s="1"/>
      <c r="K38" s="1"/>
      <c r="L38" s="1"/>
      <c r="M38" s="129"/>
      <c r="N38" s="130"/>
      <c r="O38" s="131"/>
      <c r="P38" s="129"/>
      <c r="Q38" s="1"/>
      <c r="R38" s="1"/>
    </row>
    <row r="39" spans="1:18" ht="15.75" thickBot="1" x14ac:dyDescent="0.3">
      <c r="A39" s="1"/>
      <c r="B39" s="1"/>
      <c r="C39" s="1"/>
      <c r="D39" s="1"/>
      <c r="E39" s="1"/>
      <c r="F39" s="1"/>
      <c r="G39" s="132" t="s">
        <v>66</v>
      </c>
      <c r="H39" s="133"/>
      <c r="I39" s="134"/>
      <c r="J39" s="151"/>
      <c r="K39" s="151"/>
      <c r="L39" s="151"/>
      <c r="M39" s="135" t="s">
        <v>67</v>
      </c>
      <c r="N39" s="136"/>
      <c r="O39" s="152"/>
      <c r="P39" s="152"/>
      <c r="Q39" s="1"/>
      <c r="R39" s="1"/>
    </row>
    <row r="40" spans="1:18" x14ac:dyDescent="0.25">
      <c r="A40" s="137" t="s">
        <v>68</v>
      </c>
      <c r="B40" s="137" t="s">
        <v>69</v>
      </c>
      <c r="C40" s="138"/>
      <c r="D40" s="139"/>
      <c r="E40" s="138"/>
      <c r="F40" s="140"/>
      <c r="G40" s="141"/>
      <c r="H40" s="142" t="s">
        <v>70</v>
      </c>
      <c r="I40" s="143"/>
      <c r="J40" s="144"/>
      <c r="K40" s="143"/>
      <c r="L40" s="1"/>
      <c r="M40" s="1"/>
      <c r="N40" s="1"/>
      <c r="O40" s="1"/>
      <c r="P40" s="1"/>
      <c r="Q40" s="1"/>
      <c r="R40" s="1"/>
    </row>
    <row r="41" spans="1:18" x14ac:dyDescent="0.25">
      <c r="A41" s="1"/>
      <c r="B41" s="137" t="s">
        <v>71</v>
      </c>
      <c r="C41" s="145"/>
      <c r="D41" s="145"/>
      <c r="E41" s="145"/>
      <c r="F41" s="145"/>
      <c r="G41" s="145"/>
      <c r="H41" s="145"/>
      <c r="I41" s="145"/>
      <c r="J41" s="145"/>
      <c r="K41" s="146"/>
      <c r="L41" s="1"/>
      <c r="M41" s="1"/>
      <c r="N41" s="1"/>
      <c r="O41" s="1"/>
      <c r="P41" s="1"/>
      <c r="Q41" s="1"/>
      <c r="R41" s="1"/>
    </row>
  </sheetData>
  <sheetProtection sheet="1" objects="1" scenarios="1"/>
  <mergeCells count="52">
    <mergeCell ref="N2:O2"/>
    <mergeCell ref="D3:R3"/>
    <mergeCell ref="C5:G5"/>
    <mergeCell ref="H5:I5"/>
    <mergeCell ref="J5:K5"/>
    <mergeCell ref="O5:R5"/>
    <mergeCell ref="N22:P22"/>
    <mergeCell ref="A6:K6"/>
    <mergeCell ref="O6:P6"/>
    <mergeCell ref="M9:Q9"/>
    <mergeCell ref="N10:P10"/>
    <mergeCell ref="N11:P11"/>
    <mergeCell ref="N12:P12"/>
    <mergeCell ref="N13:P13"/>
    <mergeCell ref="N14:P14"/>
    <mergeCell ref="N15:P15"/>
    <mergeCell ref="N16:P16"/>
    <mergeCell ref="N17:P17"/>
    <mergeCell ref="B29:B30"/>
    <mergeCell ref="G29:H30"/>
    <mergeCell ref="I29:M30"/>
    <mergeCell ref="N29:R30"/>
    <mergeCell ref="M23:P23"/>
    <mergeCell ref="Q23:R23"/>
    <mergeCell ref="I24:K25"/>
    <mergeCell ref="M24:P24"/>
    <mergeCell ref="N25:P25"/>
    <mergeCell ref="G26:H26"/>
    <mergeCell ref="N26:P26"/>
    <mergeCell ref="B27:B28"/>
    <mergeCell ref="G27:H28"/>
    <mergeCell ref="I27:M28"/>
    <mergeCell ref="N27:P27"/>
    <mergeCell ref="N28:P28"/>
    <mergeCell ref="R31:R32"/>
    <mergeCell ref="B33:B34"/>
    <mergeCell ref="G33:H34"/>
    <mergeCell ref="I33:M34"/>
    <mergeCell ref="B35:B36"/>
    <mergeCell ref="G35:H36"/>
    <mergeCell ref="I35:M36"/>
    <mergeCell ref="B31:B32"/>
    <mergeCell ref="G31:H32"/>
    <mergeCell ref="I31:M32"/>
    <mergeCell ref="N31:N32"/>
    <mergeCell ref="O31:O32"/>
    <mergeCell ref="P31:P32"/>
    <mergeCell ref="G37:H37"/>
    <mergeCell ref="G38:H38"/>
    <mergeCell ref="J39:L39"/>
    <mergeCell ref="O39:P39"/>
    <mergeCell ref="Q31:Q32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Evžen  Staněk</dc:creator>
  <cp:lastModifiedBy>Evžen  Staněk</cp:lastModifiedBy>
  <dcterms:created xsi:type="dcterms:W3CDTF">2026-04-20T12:52:39Z</dcterms:created>
  <dcterms:modified xsi:type="dcterms:W3CDTF">2026-04-20T13:41:05Z</dcterms:modified>
</cp:coreProperties>
</file>